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3725" tabRatio="946" firstSheet="34" activeTab="34"/>
  </bookViews>
  <sheets>
    <sheet name="شرقی" sheetId="129" state="hidden" r:id="rId1"/>
    <sheet name="غربی" sheetId="128" state="hidden" r:id="rId2"/>
    <sheet name="اردبیل" sheetId="130" state="hidden" r:id="rId3"/>
    <sheet name="اصفهان" sheetId="131" state="hidden" r:id="rId4"/>
    <sheet name="البرز" sheetId="132" state="hidden" r:id="rId5"/>
    <sheet name="ایلام" sheetId="133" state="hidden" r:id="rId6"/>
    <sheet name="بوشهر" sheetId="134" state="hidden" r:id="rId7"/>
    <sheet name="تهران" sheetId="135" state="hidden" r:id="rId8"/>
    <sheet name="جنوب کرمان" sheetId="136" state="hidden" r:id="rId9"/>
    <sheet name="چهارمحال" sheetId="137" state="hidden" r:id="rId10"/>
    <sheet name="خ جنوبی " sheetId="189" state="hidden" r:id="rId11"/>
    <sheet name="خ رضوی " sheetId="138" state="hidden" r:id="rId12"/>
    <sheet name="خ شمالی" sheetId="139" state="hidden" r:id="rId13"/>
    <sheet name="خوزستان " sheetId="140" state="hidden" r:id="rId14"/>
    <sheet name="زنجان " sheetId="141" state="hidden" r:id="rId15"/>
    <sheet name="سمنان " sheetId="142" state="hidden" r:id="rId16"/>
    <sheet name="سیستان" sheetId="143" state="hidden" r:id="rId17"/>
    <sheet name="فارس " sheetId="144" state="hidden" r:id="rId18"/>
    <sheet name="قزوین " sheetId="145" state="hidden" r:id="rId19"/>
    <sheet name="قم " sheetId="146" state="hidden" r:id="rId20"/>
    <sheet name="کردستان " sheetId="147" state="hidden" r:id="rId21"/>
    <sheet name="کرمان " sheetId="148" state="hidden" r:id="rId22"/>
    <sheet name="کرمانشاه " sheetId="149" state="hidden" r:id="rId23"/>
    <sheet name="کهگیلویه " sheetId="150" state="hidden" r:id="rId24"/>
    <sheet name="گلستان " sheetId="151" state="hidden" r:id="rId25"/>
    <sheet name="گیلان " sheetId="152" state="hidden" r:id="rId26"/>
    <sheet name="لرستان " sheetId="153" state="hidden" r:id="rId27"/>
    <sheet name="مازندران " sheetId="154" state="hidden" r:id="rId28"/>
    <sheet name="مرکزی " sheetId="155" state="hidden" r:id="rId29"/>
    <sheet name="هرمزگان " sheetId="156" state="hidden" r:id="rId30"/>
    <sheet name="همدان " sheetId="157" state="hidden" r:id="rId31"/>
    <sheet name="یزد " sheetId="158" state="hidden" r:id="rId32"/>
    <sheet name="محصولی" sheetId="160" state="hidden" r:id="rId33"/>
    <sheet name="استانی" sheetId="161" state="hidden" r:id="rId34"/>
    <sheet name="گندم" sheetId="123" r:id="rId35"/>
    <sheet name="جو" sheetId="75" r:id="rId36"/>
    <sheet name="شلتوک" sheetId="125" r:id="rId37"/>
    <sheet name="ذرت دانه ای (فاقد برنامه" sheetId="126" r:id="rId38"/>
    <sheet name="چغندر (فاقدبرنامه)" sheetId="72" r:id="rId39"/>
    <sheet name="نيشكر (فاقد برنامه)" sheetId="70" r:id="rId40"/>
    <sheet name="کاملینا" sheetId="71" r:id="rId41"/>
    <sheet name="سویا" sheetId="56" r:id="rId42"/>
    <sheet name="کنجد" sheetId="54" r:id="rId43"/>
    <sheet name="گلرنگ " sheetId="52" r:id="rId44"/>
    <sheet name="آفتابگردان (فاقد برنامه)" sheetId="53" r:id="rId45"/>
    <sheet name="كلزا" sheetId="60" r:id="rId46"/>
    <sheet name="نخود " sheetId="84" r:id="rId47"/>
    <sheet name="لوبیا " sheetId="85" r:id="rId48"/>
    <sheet name="عدس " sheetId="86" r:id="rId49"/>
    <sheet name="سایرحبوبات " sheetId="87" r:id="rId50"/>
  </sheets>
  <definedNames>
    <definedName name="_xlnm.Print_Area" localSheetId="2">اردبیل!$A$1:$J$32</definedName>
    <definedName name="_xlnm.Print_Area" localSheetId="33">استانی!#REF!</definedName>
    <definedName name="_xlnm.Print_Area" localSheetId="3">اصفهان!$A$1:$J$32</definedName>
    <definedName name="_xlnm.Print_Area" localSheetId="4">البرز!$A$1:$J$32</definedName>
    <definedName name="_xlnm.Print_Area" localSheetId="5">ایلام!$A$1:$J$32</definedName>
    <definedName name="_xlnm.Print_Area" localSheetId="6">بوشهر!$A$1:$J$32</definedName>
    <definedName name="_xlnm.Print_Area" localSheetId="7">تهران!$A$1:$J$32</definedName>
    <definedName name="_xlnm.Print_Area" localSheetId="8">'جنوب کرمان'!$A$1:$J$32</definedName>
    <definedName name="_xlnm.Print_Area" localSheetId="35">جو!$A$1:$H$43</definedName>
    <definedName name="_xlnm.Print_Area" localSheetId="9">چهارمحال!$A$1:$J$32</definedName>
    <definedName name="_xlnm.Print_Area" localSheetId="10">'خ جنوبی '!$A$1:$J$32</definedName>
    <definedName name="_xlnm.Print_Area" localSheetId="11">'خ رضوی '!$A$1:$J$32</definedName>
    <definedName name="_xlnm.Print_Area" localSheetId="12">'خ شمالی'!$A$1:$J$32</definedName>
    <definedName name="_xlnm.Print_Area" localSheetId="13">'خوزستان '!$A$1:$J$32</definedName>
    <definedName name="_xlnm.Print_Area" localSheetId="37">'ذرت دانه ای (فاقد برنامه'!$A$1:$D$41</definedName>
    <definedName name="_xlnm.Print_Area" localSheetId="14">'زنجان '!$A$1:$J$32</definedName>
    <definedName name="_xlnm.Print_Area" localSheetId="15">'سمنان '!$A$1:$J$32</definedName>
    <definedName name="_xlnm.Print_Area" localSheetId="16">سیستان!$A$1:$J$32</definedName>
    <definedName name="_xlnm.Print_Area" localSheetId="0">شرقی!$A$1:$J$30</definedName>
    <definedName name="_xlnm.Print_Area" localSheetId="36">شلتوک!$A$1:$D$42</definedName>
    <definedName name="_xlnm.Print_Area" localSheetId="1">غربی!$A$1:$J$33</definedName>
    <definedName name="_xlnm.Print_Area" localSheetId="17">'فارس '!$A$1:$J$32</definedName>
    <definedName name="_xlnm.Print_Area" localSheetId="18">'قزوین '!$A$1:$J$32</definedName>
    <definedName name="_xlnm.Print_Area" localSheetId="19">'قم '!$A$1:$J$32</definedName>
    <definedName name="_xlnm.Print_Area" localSheetId="40">کاملینا!$A$1:$H$42</definedName>
    <definedName name="_xlnm.Print_Area" localSheetId="20">'کردستان '!$A$1:$J$32</definedName>
    <definedName name="_xlnm.Print_Area" localSheetId="21">'کرمان '!$A$1:$J$32</definedName>
    <definedName name="_xlnm.Print_Area" localSheetId="22">'کرمانشاه '!$A$1:$J$32</definedName>
    <definedName name="_xlnm.Print_Area" localSheetId="23">'کهگیلویه '!$A$1:$J$32</definedName>
    <definedName name="_xlnm.Print_Area" localSheetId="43">'گلرنگ '!$A$1:$J$43</definedName>
    <definedName name="_xlnm.Print_Area" localSheetId="24">'گلستان '!$A$1:$J$32</definedName>
    <definedName name="_xlnm.Print_Area" localSheetId="34">گندم!$A$1:$J$39</definedName>
    <definedName name="_xlnm.Print_Area" localSheetId="25">'گیلان '!$A$1:$J$32</definedName>
    <definedName name="_xlnm.Print_Area" localSheetId="26">'لرستان '!$A$1:$J$32</definedName>
    <definedName name="_xlnm.Print_Area" localSheetId="27">'مازندران '!$A$1:$J$32</definedName>
    <definedName name="_xlnm.Print_Area" localSheetId="32">محصولی!$A$1:$J$33</definedName>
    <definedName name="_xlnm.Print_Area" localSheetId="28">'مرکزی '!$A$1:$J$32</definedName>
    <definedName name="_xlnm.Print_Area" localSheetId="29">'هرمزگان '!$A$1:$J$32</definedName>
    <definedName name="_xlnm.Print_Area" localSheetId="30">'همدان '!$A$1:$J$32</definedName>
    <definedName name="_xlnm.Print_Area" localSheetId="31">'یزد '!$A$1:$J$32</definedName>
  </definedNames>
  <calcPr calcId="152511"/>
</workbook>
</file>

<file path=xl/calcChain.xml><?xml version="1.0" encoding="utf-8"?>
<calcChain xmlns="http://schemas.openxmlformats.org/spreadsheetml/2006/main">
  <c r="Q39" i="53" l="1"/>
  <c r="D39" i="123"/>
  <c r="F39" i="123"/>
  <c r="G39" i="123"/>
  <c r="K39" i="123"/>
  <c r="L39" i="123"/>
  <c r="N39" i="123"/>
  <c r="Q39" i="123" s="1"/>
  <c r="O39" i="123"/>
  <c r="S39" i="123"/>
  <c r="T39" i="123"/>
  <c r="Z39" i="123" s="1"/>
  <c r="V39" i="123"/>
  <c r="Y39" i="123" s="1"/>
  <c r="W39" i="123"/>
  <c r="AA39" i="123"/>
  <c r="AB39" i="123"/>
  <c r="AD39" i="123"/>
  <c r="AG39" i="123" s="1"/>
  <c r="AE39" i="123"/>
  <c r="AI39" i="123"/>
  <c r="AJ39" i="123"/>
  <c r="AL39" i="123"/>
  <c r="AO39" i="123" s="1"/>
  <c r="AM39" i="123"/>
  <c r="D39" i="75"/>
  <c r="F39" i="75"/>
  <c r="G39" i="75"/>
  <c r="J39" i="75" s="1"/>
  <c r="K39" i="75"/>
  <c r="L39" i="75"/>
  <c r="N39" i="75"/>
  <c r="Q39" i="75" s="1"/>
  <c r="O39" i="75"/>
  <c r="R39" i="75" s="1"/>
  <c r="S39" i="75"/>
  <c r="T39" i="75"/>
  <c r="V39" i="75"/>
  <c r="Y39" i="75" s="1"/>
  <c r="W39" i="75"/>
  <c r="Z39" i="75" s="1"/>
  <c r="AA39" i="75"/>
  <c r="AB39" i="75"/>
  <c r="AD39" i="75"/>
  <c r="AG39" i="75" s="1"/>
  <c r="AE39" i="75"/>
  <c r="AH39" i="75" s="1"/>
  <c r="AI39" i="75"/>
  <c r="AJ39" i="75"/>
  <c r="AL39" i="75"/>
  <c r="AO39" i="75" s="1"/>
  <c r="AM39" i="75"/>
  <c r="AP39" i="75" s="1"/>
  <c r="D38" i="125"/>
  <c r="F38" i="125"/>
  <c r="G38" i="125"/>
  <c r="I38" i="125"/>
  <c r="J38" i="125"/>
  <c r="L38" i="125"/>
  <c r="M38" i="125"/>
  <c r="O38" i="125"/>
  <c r="P38" i="125"/>
  <c r="D38" i="126"/>
  <c r="F38" i="126"/>
  <c r="G38" i="126"/>
  <c r="I38" i="126"/>
  <c r="J38" i="126"/>
  <c r="L38" i="126"/>
  <c r="M38" i="126"/>
  <c r="O38" i="126"/>
  <c r="P38" i="126"/>
  <c r="D38" i="72"/>
  <c r="F38" i="72"/>
  <c r="G38" i="72"/>
  <c r="I38" i="72"/>
  <c r="J38" i="72"/>
  <c r="L38" i="72"/>
  <c r="M38" i="72"/>
  <c r="O38" i="72"/>
  <c r="P38" i="72"/>
  <c r="D39" i="70"/>
  <c r="F39" i="70"/>
  <c r="G39" i="70"/>
  <c r="I39" i="70"/>
  <c r="J39" i="70"/>
  <c r="L39" i="70"/>
  <c r="M39" i="70"/>
  <c r="O39" i="70"/>
  <c r="P39" i="70"/>
  <c r="D39" i="71"/>
  <c r="F39" i="71"/>
  <c r="G39" i="71"/>
  <c r="J39" i="71" s="1"/>
  <c r="K39" i="71"/>
  <c r="L39" i="71"/>
  <c r="N39" i="71"/>
  <c r="O39" i="71"/>
  <c r="R39" i="71" s="1"/>
  <c r="S39" i="71"/>
  <c r="T39" i="71"/>
  <c r="V39" i="71"/>
  <c r="W39" i="71"/>
  <c r="Z39" i="71" s="1"/>
  <c r="AA39" i="71"/>
  <c r="AB39" i="71"/>
  <c r="AD39" i="71"/>
  <c r="AE39" i="71"/>
  <c r="AH39" i="71" s="1"/>
  <c r="AI39" i="71"/>
  <c r="AJ39" i="71"/>
  <c r="AL39" i="71"/>
  <c r="AM39" i="71"/>
  <c r="AP39" i="71" s="1"/>
  <c r="D39" i="56"/>
  <c r="F39" i="56"/>
  <c r="G39" i="56"/>
  <c r="J39" i="56" s="1"/>
  <c r="K39" i="56"/>
  <c r="L39" i="56"/>
  <c r="N39" i="56"/>
  <c r="O39" i="56"/>
  <c r="R39" i="56" s="1"/>
  <c r="S39" i="56"/>
  <c r="T39" i="56"/>
  <c r="V39" i="56"/>
  <c r="W39" i="56"/>
  <c r="Z39" i="56" s="1"/>
  <c r="AA39" i="56"/>
  <c r="AB39" i="56"/>
  <c r="AD39" i="56"/>
  <c r="AE39" i="56"/>
  <c r="AH39" i="56" s="1"/>
  <c r="AI39" i="56"/>
  <c r="AJ39" i="56"/>
  <c r="AL39" i="56"/>
  <c r="AM39" i="56"/>
  <c r="AP39" i="56" s="1"/>
  <c r="D39" i="54"/>
  <c r="F39" i="54"/>
  <c r="I39" i="54" s="1"/>
  <c r="G39" i="54"/>
  <c r="K39" i="54"/>
  <c r="L39" i="54"/>
  <c r="N39" i="54"/>
  <c r="O39" i="54"/>
  <c r="S39" i="54"/>
  <c r="T39" i="54"/>
  <c r="V39" i="54"/>
  <c r="W39" i="54"/>
  <c r="AA39" i="54"/>
  <c r="AB39" i="54"/>
  <c r="AD39" i="54"/>
  <c r="AE39" i="54"/>
  <c r="AI39" i="54"/>
  <c r="AJ39" i="54"/>
  <c r="AL39" i="54"/>
  <c r="AM39" i="54"/>
  <c r="D39" i="52"/>
  <c r="F39" i="52"/>
  <c r="I39" i="52" s="1"/>
  <c r="G39" i="52"/>
  <c r="J39" i="52" s="1"/>
  <c r="K39" i="52"/>
  <c r="L39" i="52"/>
  <c r="N39" i="52"/>
  <c r="Q39" i="52" s="1"/>
  <c r="O39" i="52"/>
  <c r="R39" i="52" s="1"/>
  <c r="S39" i="52"/>
  <c r="T39" i="52"/>
  <c r="V39" i="52"/>
  <c r="Y39" i="52" s="1"/>
  <c r="W39" i="52"/>
  <c r="Z39" i="52" s="1"/>
  <c r="AA39" i="52"/>
  <c r="AB39" i="52"/>
  <c r="AD39" i="52"/>
  <c r="AG39" i="52" s="1"/>
  <c r="AE39" i="52"/>
  <c r="AH39" i="52" s="1"/>
  <c r="AI39" i="52"/>
  <c r="AJ39" i="52"/>
  <c r="AL39" i="52"/>
  <c r="AO39" i="52" s="1"/>
  <c r="AM39" i="52"/>
  <c r="AP39" i="52" s="1"/>
  <c r="D39" i="53"/>
  <c r="F39" i="53"/>
  <c r="G39" i="53"/>
  <c r="J39" i="53" s="1"/>
  <c r="K39" i="53"/>
  <c r="L39" i="53"/>
  <c r="N39" i="53"/>
  <c r="O39" i="53"/>
  <c r="R39" i="53" s="1"/>
  <c r="S39" i="53"/>
  <c r="T39" i="53"/>
  <c r="V39" i="53"/>
  <c r="W39" i="53"/>
  <c r="Z39" i="53" s="1"/>
  <c r="AA39" i="53"/>
  <c r="AB39" i="53"/>
  <c r="AD39" i="53"/>
  <c r="AG39" i="53" s="1"/>
  <c r="AE39" i="53"/>
  <c r="AH39" i="53" s="1"/>
  <c r="AI39" i="53"/>
  <c r="AJ39" i="53"/>
  <c r="AL39" i="53"/>
  <c r="AO39" i="53" s="1"/>
  <c r="AM39" i="53"/>
  <c r="AP39" i="53" s="1"/>
  <c r="D39" i="60"/>
  <c r="F39" i="60"/>
  <c r="G39" i="60"/>
  <c r="J39" i="60" s="1"/>
  <c r="K39" i="60"/>
  <c r="L39" i="60"/>
  <c r="N39" i="60"/>
  <c r="O39" i="60"/>
  <c r="R39" i="60" s="1"/>
  <c r="S39" i="60"/>
  <c r="T39" i="60"/>
  <c r="V39" i="60"/>
  <c r="W39" i="60"/>
  <c r="Z39" i="60" s="1"/>
  <c r="AA39" i="60"/>
  <c r="AB39" i="60"/>
  <c r="AD39" i="60"/>
  <c r="AE39" i="60"/>
  <c r="AH39" i="60" s="1"/>
  <c r="AI39" i="60"/>
  <c r="AJ39" i="60"/>
  <c r="AL39" i="60"/>
  <c r="AO39" i="60" s="1"/>
  <c r="AM39" i="60"/>
  <c r="AP39" i="60" s="1"/>
  <c r="D39" i="84"/>
  <c r="F39" i="84"/>
  <c r="G39" i="84"/>
  <c r="K39" i="84"/>
  <c r="L39" i="84"/>
  <c r="N39" i="84"/>
  <c r="O39" i="84"/>
  <c r="S39" i="84"/>
  <c r="T39" i="84"/>
  <c r="V39" i="84"/>
  <c r="W39" i="84"/>
  <c r="AA39" i="84"/>
  <c r="AB39" i="84"/>
  <c r="AD39" i="84"/>
  <c r="AE39" i="84"/>
  <c r="AI39" i="84"/>
  <c r="AJ39" i="84"/>
  <c r="AL39" i="84"/>
  <c r="AM39" i="84"/>
  <c r="D38" i="85"/>
  <c r="F38" i="85"/>
  <c r="G38" i="85"/>
  <c r="I38" i="85"/>
  <c r="J38" i="85"/>
  <c r="L38" i="85"/>
  <c r="M38" i="85"/>
  <c r="O38" i="85"/>
  <c r="P38" i="85"/>
  <c r="D39" i="86"/>
  <c r="F39" i="86"/>
  <c r="G39" i="86"/>
  <c r="K39" i="86"/>
  <c r="L39" i="86"/>
  <c r="N39" i="86"/>
  <c r="O39" i="86"/>
  <c r="S39" i="86"/>
  <c r="T39" i="86"/>
  <c r="V39" i="86"/>
  <c r="W39" i="86"/>
  <c r="Z39" i="86" s="1"/>
  <c r="AA39" i="86"/>
  <c r="AB39" i="86"/>
  <c r="AD39" i="86"/>
  <c r="AE39" i="86"/>
  <c r="AI39" i="86"/>
  <c r="AJ39" i="86"/>
  <c r="AL39" i="86"/>
  <c r="AM39" i="86"/>
  <c r="D38" i="87"/>
  <c r="F38" i="87"/>
  <c r="G38" i="87"/>
  <c r="I38" i="87"/>
  <c r="J38" i="87"/>
  <c r="L38" i="87"/>
  <c r="M38" i="87"/>
  <c r="O38" i="87"/>
  <c r="P38" i="87"/>
  <c r="C39" i="123"/>
  <c r="C39" i="75"/>
  <c r="C38" i="125"/>
  <c r="C38" i="126"/>
  <c r="C38" i="72"/>
  <c r="C39" i="70"/>
  <c r="C39" i="71"/>
  <c r="C39" i="56"/>
  <c r="C39" i="54"/>
  <c r="C39" i="52"/>
  <c r="C39" i="53"/>
  <c r="C39" i="60"/>
  <c r="C39" i="84"/>
  <c r="C38" i="85"/>
  <c r="C39" i="86"/>
  <c r="C38" i="87"/>
  <c r="I39" i="53" l="1"/>
  <c r="AP39" i="86"/>
  <c r="AH39" i="86"/>
  <c r="J39" i="86"/>
  <c r="AG39" i="60"/>
  <c r="Y39" i="60"/>
  <c r="Q39" i="60"/>
  <c r="I39" i="60"/>
  <c r="AP39" i="54"/>
  <c r="AH39" i="54"/>
  <c r="Z39" i="54"/>
  <c r="R39" i="54"/>
  <c r="J39" i="54"/>
  <c r="AO39" i="56"/>
  <c r="AG39" i="56"/>
  <c r="Y39" i="56"/>
  <c r="Q39" i="56"/>
  <c r="I39" i="56"/>
  <c r="AP39" i="123"/>
  <c r="AH39" i="123"/>
  <c r="R39" i="123"/>
  <c r="H38" i="87"/>
  <c r="AO39" i="54"/>
  <c r="AG39" i="54"/>
  <c r="Y39" i="54"/>
  <c r="Q38" i="87"/>
  <c r="N38" i="87"/>
  <c r="K38" i="87"/>
  <c r="E38" i="87"/>
  <c r="Q38" i="85"/>
  <c r="K38" i="85"/>
  <c r="H38" i="85"/>
  <c r="K39" i="70"/>
  <c r="Q39" i="70"/>
  <c r="N39" i="70"/>
  <c r="E39" i="70"/>
  <c r="E38" i="72"/>
  <c r="Q38" i="72"/>
  <c r="N38" i="72"/>
  <c r="K38" i="72"/>
  <c r="H38" i="72"/>
  <c r="Q38" i="126"/>
  <c r="N38" i="126"/>
  <c r="K38" i="126"/>
  <c r="H38" i="126"/>
  <c r="E38" i="126"/>
  <c r="E38" i="125"/>
  <c r="Q38" i="125"/>
  <c r="N38" i="125"/>
  <c r="K38" i="125"/>
  <c r="H38" i="125"/>
  <c r="R39" i="86"/>
  <c r="H39" i="70"/>
  <c r="I39" i="75"/>
  <c r="Y39" i="53"/>
  <c r="Q39" i="54"/>
  <c r="J39" i="123"/>
  <c r="I39" i="123"/>
  <c r="E38" i="85"/>
  <c r="N38" i="85"/>
  <c r="AP37" i="84" l="1"/>
  <c r="AN37" i="84"/>
  <c r="AK37" i="84"/>
  <c r="AH37" i="84"/>
  <c r="AF37" i="84"/>
  <c r="AC37" i="84"/>
  <c r="Z37" i="84"/>
  <c r="X37" i="84"/>
  <c r="U37" i="84"/>
  <c r="R37" i="84"/>
  <c r="P37" i="84"/>
  <c r="M37" i="84"/>
  <c r="J37" i="84"/>
  <c r="H37" i="84"/>
  <c r="E37" i="84"/>
  <c r="AN36" i="84"/>
  <c r="AK36" i="84"/>
  <c r="AF36" i="84"/>
  <c r="AC36" i="84"/>
  <c r="X36" i="84"/>
  <c r="U36" i="84"/>
  <c r="P36" i="84"/>
  <c r="M36" i="84"/>
  <c r="H36" i="84"/>
  <c r="E36" i="84"/>
  <c r="AP35" i="84"/>
  <c r="AN35" i="84"/>
  <c r="AK35" i="84"/>
  <c r="AH35" i="84"/>
  <c r="AF35" i="84"/>
  <c r="AC35" i="84"/>
  <c r="Z35" i="84"/>
  <c r="X35" i="84"/>
  <c r="U35" i="84"/>
  <c r="R35" i="84"/>
  <c r="P35" i="84"/>
  <c r="M35" i="84"/>
  <c r="J35" i="84"/>
  <c r="H35" i="84"/>
  <c r="E35" i="84"/>
  <c r="AP34" i="84"/>
  <c r="AN34" i="84"/>
  <c r="AK34" i="84"/>
  <c r="AH34" i="84"/>
  <c r="AF34" i="84"/>
  <c r="AC34" i="84"/>
  <c r="Z34" i="84"/>
  <c r="X34" i="84"/>
  <c r="U34" i="84"/>
  <c r="R34" i="84"/>
  <c r="P34" i="84"/>
  <c r="M34" i="84"/>
  <c r="J34" i="84"/>
  <c r="H34" i="84"/>
  <c r="E34" i="84"/>
  <c r="AP33" i="84"/>
  <c r="AN33" i="84"/>
  <c r="AK33" i="84"/>
  <c r="AH33" i="84"/>
  <c r="AF33" i="84"/>
  <c r="AC33" i="84"/>
  <c r="Z33" i="84"/>
  <c r="X33" i="84"/>
  <c r="U33" i="84"/>
  <c r="R33" i="84"/>
  <c r="P33" i="84"/>
  <c r="M33" i="84"/>
  <c r="J33" i="84"/>
  <c r="H33" i="84"/>
  <c r="E33" i="84"/>
  <c r="AP32" i="84"/>
  <c r="AN32" i="84"/>
  <c r="AK32" i="84"/>
  <c r="AH32" i="84"/>
  <c r="AF32" i="84"/>
  <c r="AC32" i="84"/>
  <c r="Z32" i="84"/>
  <c r="X32" i="84"/>
  <c r="U32" i="84"/>
  <c r="R32" i="84"/>
  <c r="P32" i="84"/>
  <c r="M32" i="84"/>
  <c r="J32" i="84"/>
  <c r="H32" i="84"/>
  <c r="E32" i="84"/>
  <c r="AP31" i="84"/>
  <c r="AN31" i="84"/>
  <c r="AK31" i="84"/>
  <c r="AH31" i="84"/>
  <c r="AF31" i="84"/>
  <c r="AC31" i="84"/>
  <c r="Z31" i="84"/>
  <c r="X31" i="84"/>
  <c r="U31" i="84"/>
  <c r="R31" i="84"/>
  <c r="P31" i="84"/>
  <c r="M31" i="84"/>
  <c r="J31" i="84"/>
  <c r="H31" i="84"/>
  <c r="E31" i="84"/>
  <c r="AP30" i="84"/>
  <c r="AN30" i="84"/>
  <c r="AK30" i="84"/>
  <c r="AH30" i="84"/>
  <c r="AF30" i="84"/>
  <c r="AC30" i="84"/>
  <c r="Z30" i="84"/>
  <c r="X30" i="84"/>
  <c r="U30" i="84"/>
  <c r="R30" i="84"/>
  <c r="P30" i="84"/>
  <c r="M30" i="84"/>
  <c r="J30" i="84"/>
  <c r="H30" i="84"/>
  <c r="E30" i="84"/>
  <c r="AP29" i="84"/>
  <c r="AN29" i="84"/>
  <c r="AK29" i="84"/>
  <c r="AH29" i="84"/>
  <c r="AF29" i="84"/>
  <c r="AC29" i="84"/>
  <c r="Z29" i="84"/>
  <c r="X29" i="84"/>
  <c r="U29" i="84"/>
  <c r="R29" i="84"/>
  <c r="P29" i="84"/>
  <c r="M29" i="84"/>
  <c r="J29" i="84"/>
  <c r="H29" i="84"/>
  <c r="E29" i="84"/>
  <c r="AP28" i="84"/>
  <c r="AN28" i="84"/>
  <c r="AK28" i="84"/>
  <c r="AH28" i="84"/>
  <c r="AF28" i="84"/>
  <c r="AC28" i="84"/>
  <c r="Z28" i="84"/>
  <c r="X28" i="84"/>
  <c r="U28" i="84"/>
  <c r="R28" i="84"/>
  <c r="P28" i="84"/>
  <c r="M28" i="84"/>
  <c r="J28" i="84"/>
  <c r="H28" i="84"/>
  <c r="E28" i="84"/>
  <c r="AP27" i="84"/>
  <c r="AN27" i="84"/>
  <c r="AK27" i="84"/>
  <c r="AH27" i="84"/>
  <c r="AF27" i="84"/>
  <c r="AC27" i="84"/>
  <c r="Z27" i="84"/>
  <c r="X27" i="84"/>
  <c r="U27" i="84"/>
  <c r="R27" i="84"/>
  <c r="P27" i="84"/>
  <c r="M27" i="84"/>
  <c r="J27" i="84"/>
  <c r="H27" i="84"/>
  <c r="E27" i="84"/>
  <c r="AP26" i="84"/>
  <c r="AN26" i="84"/>
  <c r="AK26" i="84"/>
  <c r="AH26" i="84"/>
  <c r="AF26" i="84"/>
  <c r="AC26" i="84"/>
  <c r="Z26" i="84"/>
  <c r="X26" i="84"/>
  <c r="U26" i="84"/>
  <c r="R26" i="84"/>
  <c r="P26" i="84"/>
  <c r="M26" i="84"/>
  <c r="J26" i="84"/>
  <c r="H26" i="84"/>
  <c r="E26" i="84"/>
  <c r="AP25" i="84"/>
  <c r="AN25" i="84"/>
  <c r="AK25" i="84"/>
  <c r="AH25" i="84"/>
  <c r="AF25" i="84"/>
  <c r="AC25" i="84"/>
  <c r="Z25" i="84"/>
  <c r="X25" i="84"/>
  <c r="U25" i="84"/>
  <c r="R25" i="84"/>
  <c r="P25" i="84"/>
  <c r="M25" i="84"/>
  <c r="J25" i="84"/>
  <c r="H25" i="84"/>
  <c r="E25" i="84"/>
  <c r="AP24" i="84"/>
  <c r="AN24" i="84"/>
  <c r="AK24" i="84"/>
  <c r="AH24" i="84"/>
  <c r="AF24" i="84"/>
  <c r="AC24" i="84"/>
  <c r="Z24" i="84"/>
  <c r="X24" i="84"/>
  <c r="U24" i="84"/>
  <c r="R24" i="84"/>
  <c r="P24" i="84"/>
  <c r="M24" i="84"/>
  <c r="J24" i="84"/>
  <c r="H24" i="84"/>
  <c r="E24" i="84"/>
  <c r="AP23" i="84"/>
  <c r="AN23" i="84"/>
  <c r="AK23" i="84"/>
  <c r="AH23" i="84"/>
  <c r="AF23" i="84"/>
  <c r="AC23" i="84"/>
  <c r="Z23" i="84"/>
  <c r="X23" i="84"/>
  <c r="U23" i="84"/>
  <c r="R23" i="84"/>
  <c r="P23" i="84"/>
  <c r="M23" i="84"/>
  <c r="J23" i="84"/>
  <c r="H23" i="84"/>
  <c r="E23" i="84"/>
  <c r="AP22" i="84"/>
  <c r="AN22" i="84"/>
  <c r="AK22" i="84"/>
  <c r="AH22" i="84"/>
  <c r="AF22" i="84"/>
  <c r="AC22" i="84"/>
  <c r="Z22" i="84"/>
  <c r="X22" i="84"/>
  <c r="U22" i="84"/>
  <c r="R22" i="84"/>
  <c r="P22" i="84"/>
  <c r="M22" i="84"/>
  <c r="J22" i="84"/>
  <c r="H22" i="84"/>
  <c r="E22" i="84"/>
  <c r="AP21" i="84"/>
  <c r="AN21" i="84"/>
  <c r="AK21" i="84"/>
  <c r="AH21" i="84"/>
  <c r="AF21" i="84"/>
  <c r="AC21" i="84"/>
  <c r="Z21" i="84"/>
  <c r="X21" i="84"/>
  <c r="U21" i="84"/>
  <c r="R21" i="84"/>
  <c r="P21" i="84"/>
  <c r="M21" i="84"/>
  <c r="J21" i="84"/>
  <c r="H21" i="84"/>
  <c r="E21" i="84"/>
  <c r="AP20" i="84"/>
  <c r="AN20" i="84"/>
  <c r="AK20" i="84"/>
  <c r="AH20" i="84"/>
  <c r="AF20" i="84"/>
  <c r="AC20" i="84"/>
  <c r="Z20" i="84"/>
  <c r="X20" i="84"/>
  <c r="U20" i="84"/>
  <c r="R20" i="84"/>
  <c r="P20" i="84"/>
  <c r="M20" i="84"/>
  <c r="J20" i="84"/>
  <c r="H20" i="84"/>
  <c r="E20" i="84"/>
  <c r="AP19" i="84"/>
  <c r="AN19" i="84"/>
  <c r="AK19" i="84"/>
  <c r="AH19" i="84"/>
  <c r="AF19" i="84"/>
  <c r="AC19" i="84"/>
  <c r="Z19" i="84"/>
  <c r="X19" i="84"/>
  <c r="U19" i="84"/>
  <c r="R19" i="84"/>
  <c r="P19" i="84"/>
  <c r="M19" i="84"/>
  <c r="J19" i="84"/>
  <c r="H19" i="84"/>
  <c r="E19" i="84"/>
  <c r="AP18" i="84"/>
  <c r="AN18" i="84"/>
  <c r="AK18" i="84"/>
  <c r="AH18" i="84"/>
  <c r="AF18" i="84"/>
  <c r="AC18" i="84"/>
  <c r="Z18" i="84"/>
  <c r="X18" i="84"/>
  <c r="U18" i="84"/>
  <c r="R18" i="84"/>
  <c r="P18" i="84"/>
  <c r="M18" i="84"/>
  <c r="J18" i="84"/>
  <c r="H18" i="84"/>
  <c r="E18" i="84"/>
  <c r="AP17" i="84"/>
  <c r="AN17" i="84"/>
  <c r="AK17" i="84"/>
  <c r="AH17" i="84"/>
  <c r="AF17" i="84"/>
  <c r="AC17" i="84"/>
  <c r="Z17" i="84"/>
  <c r="X17" i="84"/>
  <c r="U17" i="84"/>
  <c r="R17" i="84"/>
  <c r="P17" i="84"/>
  <c r="M17" i="84"/>
  <c r="J17" i="84"/>
  <c r="H17" i="84"/>
  <c r="E17" i="84"/>
  <c r="AP16" i="84"/>
  <c r="AN16" i="84"/>
  <c r="AK16" i="84"/>
  <c r="AH16" i="84"/>
  <c r="AF16" i="84"/>
  <c r="AC16" i="84"/>
  <c r="Z16" i="84"/>
  <c r="X16" i="84"/>
  <c r="U16" i="84"/>
  <c r="R16" i="84"/>
  <c r="P16" i="84"/>
  <c r="M16" i="84"/>
  <c r="J16" i="84"/>
  <c r="H16" i="84"/>
  <c r="E16" i="84"/>
  <c r="AP15" i="84"/>
  <c r="AN15" i="84"/>
  <c r="AK15" i="84"/>
  <c r="AH15" i="84"/>
  <c r="AF15" i="84"/>
  <c r="AC15" i="84"/>
  <c r="Z15" i="84"/>
  <c r="X15" i="84"/>
  <c r="U15" i="84"/>
  <c r="R15" i="84"/>
  <c r="P15" i="84"/>
  <c r="M15" i="84"/>
  <c r="J15" i="84"/>
  <c r="H15" i="84"/>
  <c r="E15" i="84"/>
  <c r="AP14" i="84"/>
  <c r="AN14" i="84"/>
  <c r="AK14" i="84"/>
  <c r="AH14" i="84"/>
  <c r="AF14" i="84"/>
  <c r="AC14" i="84"/>
  <c r="Z14" i="84"/>
  <c r="X14" i="84"/>
  <c r="U14" i="84"/>
  <c r="R14" i="84"/>
  <c r="P14" i="84"/>
  <c r="M14" i="84"/>
  <c r="J14" i="84"/>
  <c r="H14" i="84"/>
  <c r="E14" i="84"/>
  <c r="AN13" i="84"/>
  <c r="AK13" i="84"/>
  <c r="AF13" i="84"/>
  <c r="AC13" i="84"/>
  <c r="X13" i="84"/>
  <c r="U13" i="84"/>
  <c r="P13" i="84"/>
  <c r="M13" i="84"/>
  <c r="H13" i="84"/>
  <c r="E13" i="84"/>
  <c r="AP12" i="84"/>
  <c r="AN12" i="84"/>
  <c r="AK12" i="84"/>
  <c r="AH12" i="84"/>
  <c r="AF12" i="84"/>
  <c r="AC12" i="84"/>
  <c r="Z12" i="84"/>
  <c r="X12" i="84"/>
  <c r="U12" i="84"/>
  <c r="R12" i="84"/>
  <c r="P12" i="84"/>
  <c r="M12" i="84"/>
  <c r="J12" i="84"/>
  <c r="H12" i="84"/>
  <c r="E12" i="84"/>
  <c r="AP11" i="84"/>
  <c r="AN11" i="84"/>
  <c r="AK11" i="84"/>
  <c r="AH11" i="84"/>
  <c r="AF11" i="84"/>
  <c r="AC11" i="84"/>
  <c r="Z11" i="84"/>
  <c r="X11" i="84"/>
  <c r="U11" i="84"/>
  <c r="R11" i="84"/>
  <c r="P11" i="84"/>
  <c r="M11" i="84"/>
  <c r="J11" i="84"/>
  <c r="H11" i="84"/>
  <c r="E11" i="84"/>
  <c r="AP10" i="84"/>
  <c r="AN10" i="84"/>
  <c r="AK10" i="84"/>
  <c r="AH10" i="84"/>
  <c r="AF10" i="84"/>
  <c r="AC10" i="84"/>
  <c r="Z10" i="84"/>
  <c r="X10" i="84"/>
  <c r="U10" i="84"/>
  <c r="R10" i="84"/>
  <c r="P10" i="84"/>
  <c r="M10" i="84"/>
  <c r="J10" i="84"/>
  <c r="H10" i="84"/>
  <c r="E10" i="84"/>
  <c r="AP9" i="84"/>
  <c r="AN9" i="84"/>
  <c r="AK9" i="84"/>
  <c r="AH9" i="84"/>
  <c r="AF9" i="84"/>
  <c r="AC9" i="84"/>
  <c r="Z9" i="84"/>
  <c r="X9" i="84"/>
  <c r="U9" i="84"/>
  <c r="R9" i="84"/>
  <c r="P9" i="84"/>
  <c r="M9" i="84"/>
  <c r="J9" i="84"/>
  <c r="H9" i="84"/>
  <c r="E9" i="84"/>
  <c r="AP8" i="84"/>
  <c r="AN8" i="84"/>
  <c r="AK8" i="84"/>
  <c r="AH8" i="84"/>
  <c r="AF8" i="84"/>
  <c r="AC8" i="84"/>
  <c r="Z8" i="84"/>
  <c r="X8" i="84"/>
  <c r="U8" i="84"/>
  <c r="R8" i="84"/>
  <c r="P8" i="84"/>
  <c r="M8" i="84"/>
  <c r="J8" i="84"/>
  <c r="H8" i="84"/>
  <c r="E8" i="84"/>
  <c r="AP7" i="84"/>
  <c r="AN7" i="84"/>
  <c r="AK7" i="84"/>
  <c r="AH7" i="84"/>
  <c r="AF7" i="84"/>
  <c r="AC7" i="84"/>
  <c r="Z7" i="84"/>
  <c r="X7" i="84"/>
  <c r="U7" i="84"/>
  <c r="R7" i="84"/>
  <c r="P7" i="84"/>
  <c r="M7" i="84"/>
  <c r="J7" i="84"/>
  <c r="H7" i="84"/>
  <c r="E7" i="84"/>
  <c r="E39" i="84" l="1"/>
  <c r="AK39" i="84"/>
  <c r="AN39" i="84"/>
  <c r="P39" i="84"/>
  <c r="M39" i="84"/>
  <c r="H39" i="84"/>
  <c r="X39" i="84"/>
  <c r="U39" i="84"/>
  <c r="AC39" i="84"/>
  <c r="AF39" i="84"/>
  <c r="AN38" i="60" l="1"/>
  <c r="AN37" i="60"/>
  <c r="AN36" i="60"/>
  <c r="AN35" i="60"/>
  <c r="AN34" i="60"/>
  <c r="AN33" i="60"/>
  <c r="AN32" i="60"/>
  <c r="AN31" i="60"/>
  <c r="AN30" i="60"/>
  <c r="AN29" i="60"/>
  <c r="AN28" i="60"/>
  <c r="AN27" i="60"/>
  <c r="AN26" i="60"/>
  <c r="AN25" i="60"/>
  <c r="AN24" i="60"/>
  <c r="AN23" i="60"/>
  <c r="AN22" i="60"/>
  <c r="AN21" i="60"/>
  <c r="AN20" i="60"/>
  <c r="AN19" i="60"/>
  <c r="AN18" i="60"/>
  <c r="AN17" i="60"/>
  <c r="AN16" i="60"/>
  <c r="AN15" i="60"/>
  <c r="AN14" i="60"/>
  <c r="AN13" i="60"/>
  <c r="AN12" i="60"/>
  <c r="AN11" i="60"/>
  <c r="AN10" i="60"/>
  <c r="AN9" i="60"/>
  <c r="AN8" i="60"/>
  <c r="AN7" i="60"/>
  <c r="AK38" i="60"/>
  <c r="AK37" i="60"/>
  <c r="AK36" i="60"/>
  <c r="AK35" i="60"/>
  <c r="AK34" i="60"/>
  <c r="AK33" i="60"/>
  <c r="AK32" i="60"/>
  <c r="AK31" i="60"/>
  <c r="AK30" i="60"/>
  <c r="AK29" i="60"/>
  <c r="AK28" i="60"/>
  <c r="AK27" i="60"/>
  <c r="AK26" i="60"/>
  <c r="AK25" i="60"/>
  <c r="AK24" i="60"/>
  <c r="AK23" i="60"/>
  <c r="AK22" i="60"/>
  <c r="AK21" i="60"/>
  <c r="AK20" i="60"/>
  <c r="AK19" i="60"/>
  <c r="AK18" i="60"/>
  <c r="AK17" i="60"/>
  <c r="AK16" i="60"/>
  <c r="AK15" i="60"/>
  <c r="AK14" i="60"/>
  <c r="AK13" i="60"/>
  <c r="AK12" i="60"/>
  <c r="AK11" i="60"/>
  <c r="AK10" i="60"/>
  <c r="AK9" i="60"/>
  <c r="AK8" i="60"/>
  <c r="AK7" i="60"/>
  <c r="AF38" i="60"/>
  <c r="AF37" i="60"/>
  <c r="AF36" i="60"/>
  <c r="AF35" i="60"/>
  <c r="AF34" i="60"/>
  <c r="AF33" i="60"/>
  <c r="AF32" i="60"/>
  <c r="AF31" i="60"/>
  <c r="AF30" i="60"/>
  <c r="AF29" i="60"/>
  <c r="AF28" i="60"/>
  <c r="AF27" i="60"/>
  <c r="AF26" i="60"/>
  <c r="AF25" i="60"/>
  <c r="AF24" i="60"/>
  <c r="AF23" i="60"/>
  <c r="AF22" i="60"/>
  <c r="AF21" i="60"/>
  <c r="AF20" i="60"/>
  <c r="AF19" i="60"/>
  <c r="AF18" i="60"/>
  <c r="AF17" i="60"/>
  <c r="AF16" i="60"/>
  <c r="AF15" i="60"/>
  <c r="AF14" i="60"/>
  <c r="AF13" i="60"/>
  <c r="AF12" i="60"/>
  <c r="AF11" i="60"/>
  <c r="AF10" i="60"/>
  <c r="AF9" i="60"/>
  <c r="AF8" i="60"/>
  <c r="AF7" i="60"/>
  <c r="AC38" i="60"/>
  <c r="AC37" i="60"/>
  <c r="AC36" i="60"/>
  <c r="AC35" i="60"/>
  <c r="AC34" i="60"/>
  <c r="AC33" i="60"/>
  <c r="AC32" i="60"/>
  <c r="AC31" i="60"/>
  <c r="AC30" i="60"/>
  <c r="AC29" i="60"/>
  <c r="AC28" i="60"/>
  <c r="AC27" i="60"/>
  <c r="AC26" i="60"/>
  <c r="AC25" i="60"/>
  <c r="AC24" i="60"/>
  <c r="AC23" i="60"/>
  <c r="AC22" i="60"/>
  <c r="AC21" i="60"/>
  <c r="AC20" i="60"/>
  <c r="AC19" i="60"/>
  <c r="AC18" i="60"/>
  <c r="AC17" i="60"/>
  <c r="AC16" i="60"/>
  <c r="AC15" i="60"/>
  <c r="AC14" i="60"/>
  <c r="AC13" i="60"/>
  <c r="AC12" i="60"/>
  <c r="AC11" i="60"/>
  <c r="AC10" i="60"/>
  <c r="AC9" i="60"/>
  <c r="AC8" i="60"/>
  <c r="AC7" i="60"/>
  <c r="X38" i="60"/>
  <c r="X37" i="60"/>
  <c r="X36" i="60"/>
  <c r="X35" i="60"/>
  <c r="X34" i="60"/>
  <c r="X33" i="60"/>
  <c r="X32" i="60"/>
  <c r="X31" i="60"/>
  <c r="X30" i="60"/>
  <c r="X29" i="60"/>
  <c r="X28" i="60"/>
  <c r="X27" i="60"/>
  <c r="X26" i="60"/>
  <c r="X25" i="60"/>
  <c r="X24" i="60"/>
  <c r="X23" i="60"/>
  <c r="X22" i="60"/>
  <c r="X21" i="60"/>
  <c r="X20" i="60"/>
  <c r="X19" i="60"/>
  <c r="X18" i="60"/>
  <c r="X17" i="60"/>
  <c r="X16" i="60"/>
  <c r="X15" i="60"/>
  <c r="X14" i="60"/>
  <c r="X13" i="60"/>
  <c r="X12" i="60"/>
  <c r="X11" i="60"/>
  <c r="X10" i="60"/>
  <c r="X9" i="60"/>
  <c r="X8" i="60"/>
  <c r="X7" i="60"/>
  <c r="U38" i="60"/>
  <c r="U37" i="60"/>
  <c r="U36" i="60"/>
  <c r="U35" i="60"/>
  <c r="U34" i="60"/>
  <c r="U33" i="60"/>
  <c r="U32" i="60"/>
  <c r="U31" i="60"/>
  <c r="U30" i="60"/>
  <c r="U29" i="60"/>
  <c r="U28" i="60"/>
  <c r="U27" i="60"/>
  <c r="U26" i="60"/>
  <c r="U25" i="60"/>
  <c r="U24" i="60"/>
  <c r="U23" i="60"/>
  <c r="U22" i="60"/>
  <c r="U21" i="60"/>
  <c r="U20" i="60"/>
  <c r="U19" i="60"/>
  <c r="U18" i="60"/>
  <c r="U17" i="60"/>
  <c r="U16" i="60"/>
  <c r="U15" i="60"/>
  <c r="U14" i="60"/>
  <c r="U13" i="60"/>
  <c r="U12" i="60"/>
  <c r="U11" i="60"/>
  <c r="U10" i="60"/>
  <c r="U9" i="60"/>
  <c r="U8" i="60"/>
  <c r="U7" i="60"/>
  <c r="P38" i="60"/>
  <c r="P37" i="60"/>
  <c r="P36" i="60"/>
  <c r="P35" i="60"/>
  <c r="P34" i="60"/>
  <c r="P33" i="60"/>
  <c r="P32" i="60"/>
  <c r="P31" i="60"/>
  <c r="P30" i="60"/>
  <c r="P29" i="60"/>
  <c r="P28" i="60"/>
  <c r="P27" i="60"/>
  <c r="P26" i="60"/>
  <c r="P25" i="60"/>
  <c r="P24" i="60"/>
  <c r="P23" i="60"/>
  <c r="P22" i="60"/>
  <c r="P21" i="60"/>
  <c r="P20" i="60"/>
  <c r="P19" i="60"/>
  <c r="P18" i="60"/>
  <c r="P17" i="60"/>
  <c r="P16" i="60"/>
  <c r="P15" i="60"/>
  <c r="P14" i="60"/>
  <c r="P13" i="60"/>
  <c r="P12" i="60"/>
  <c r="P11" i="60"/>
  <c r="P10" i="60"/>
  <c r="P9" i="60"/>
  <c r="P8" i="60"/>
  <c r="P7" i="60"/>
  <c r="M38" i="60"/>
  <c r="M37" i="60"/>
  <c r="M36" i="60"/>
  <c r="M35" i="60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H38" i="60"/>
  <c r="H37" i="60"/>
  <c r="H36" i="60"/>
  <c r="H35" i="60"/>
  <c r="H34" i="60"/>
  <c r="H33" i="60"/>
  <c r="H32" i="60"/>
  <c r="H31" i="60"/>
  <c r="H30" i="60"/>
  <c r="H29" i="60"/>
  <c r="H28" i="60"/>
  <c r="H27" i="60"/>
  <c r="H26" i="60"/>
  <c r="H25" i="60"/>
  <c r="H24" i="60"/>
  <c r="H23" i="60"/>
  <c r="H22" i="60"/>
  <c r="H21" i="60"/>
  <c r="H20" i="60"/>
  <c r="H19" i="60"/>
  <c r="H18" i="60"/>
  <c r="H17" i="60"/>
  <c r="H16" i="60"/>
  <c r="H15" i="60"/>
  <c r="H14" i="60"/>
  <c r="H13" i="60"/>
  <c r="H12" i="60"/>
  <c r="H11" i="60"/>
  <c r="H10" i="60"/>
  <c r="H9" i="60"/>
  <c r="H8" i="60"/>
  <c r="H7" i="60"/>
  <c r="E8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7" i="60"/>
  <c r="AG38" i="60"/>
  <c r="AG37" i="60"/>
  <c r="AG36" i="60"/>
  <c r="AG35" i="60"/>
  <c r="AH34" i="60"/>
  <c r="AG34" i="60"/>
  <c r="AH33" i="60"/>
  <c r="AG33" i="60"/>
  <c r="AH32" i="60"/>
  <c r="AH31" i="60"/>
  <c r="AG31" i="60"/>
  <c r="AG30" i="60"/>
  <c r="AG29" i="60"/>
  <c r="AG28" i="60"/>
  <c r="AG27" i="60"/>
  <c r="AG26" i="60"/>
  <c r="AG25" i="60"/>
  <c r="AH24" i="60"/>
  <c r="AG24" i="60"/>
  <c r="AG23" i="60"/>
  <c r="AG22" i="60"/>
  <c r="AG21" i="60"/>
  <c r="AH20" i="60"/>
  <c r="AG20" i="60"/>
  <c r="AH19" i="60"/>
  <c r="AG19" i="60"/>
  <c r="AG18" i="60"/>
  <c r="AG17" i="60"/>
  <c r="AG16" i="60"/>
  <c r="AG15" i="60"/>
  <c r="AG14" i="60"/>
  <c r="AG13" i="60"/>
  <c r="AG12" i="60"/>
  <c r="AG11" i="60"/>
  <c r="AG10" i="60"/>
  <c r="AH9" i="60"/>
  <c r="AG9" i="60"/>
  <c r="AH8" i="60"/>
  <c r="AG8" i="60"/>
  <c r="AH7" i="60"/>
  <c r="AG7" i="60"/>
  <c r="Y38" i="60"/>
  <c r="Y37" i="60"/>
  <c r="Y36" i="60"/>
  <c r="Y35" i="60"/>
  <c r="Z34" i="60"/>
  <c r="Y34" i="60"/>
  <c r="Z33" i="60"/>
  <c r="Y33" i="60"/>
  <c r="Z32" i="60"/>
  <c r="Z31" i="60"/>
  <c r="Y31" i="60"/>
  <c r="Y30" i="60"/>
  <c r="Y29" i="60"/>
  <c r="Y28" i="60"/>
  <c r="Y27" i="60"/>
  <c r="Y26" i="60"/>
  <c r="Y25" i="60"/>
  <c r="Z24" i="60"/>
  <c r="Y24" i="60"/>
  <c r="Y23" i="60"/>
  <c r="Y22" i="60"/>
  <c r="Y21" i="60"/>
  <c r="Z20" i="60"/>
  <c r="Y20" i="60"/>
  <c r="Z19" i="60"/>
  <c r="Y19" i="60"/>
  <c r="Y18" i="60"/>
  <c r="Y17" i="60"/>
  <c r="Y16" i="60"/>
  <c r="Y15" i="60"/>
  <c r="Y14" i="60"/>
  <c r="Y13" i="60"/>
  <c r="Y12" i="60"/>
  <c r="Y11" i="60"/>
  <c r="Y10" i="60"/>
  <c r="Z9" i="60"/>
  <c r="Y9" i="60"/>
  <c r="Z8" i="60"/>
  <c r="Y8" i="60"/>
  <c r="Z7" i="60"/>
  <c r="Y7" i="60"/>
  <c r="Q38" i="60"/>
  <c r="Q37" i="60"/>
  <c r="Q36" i="60"/>
  <c r="Q35" i="60"/>
  <c r="R34" i="60"/>
  <c r="Q34" i="60"/>
  <c r="R33" i="60"/>
  <c r="Q33" i="60"/>
  <c r="R32" i="60"/>
  <c r="R31" i="60"/>
  <c r="Q31" i="60"/>
  <c r="Q30" i="60"/>
  <c r="Q29" i="60"/>
  <c r="Q28" i="60"/>
  <c r="Q27" i="60"/>
  <c r="Q26" i="60"/>
  <c r="Q25" i="60"/>
  <c r="R24" i="60"/>
  <c r="Q24" i="60"/>
  <c r="Q23" i="60"/>
  <c r="Q22" i="60"/>
  <c r="Q21" i="60"/>
  <c r="R20" i="60"/>
  <c r="Q20" i="60"/>
  <c r="R19" i="60"/>
  <c r="Q19" i="60"/>
  <c r="Q18" i="60"/>
  <c r="Q17" i="60"/>
  <c r="Q16" i="60"/>
  <c r="Q15" i="60"/>
  <c r="Q14" i="60"/>
  <c r="Q13" i="60"/>
  <c r="Q12" i="60"/>
  <c r="Q11" i="60"/>
  <c r="Q10" i="60"/>
  <c r="R9" i="60"/>
  <c r="Q9" i="60"/>
  <c r="R8" i="60"/>
  <c r="Q8" i="60"/>
  <c r="R7" i="60"/>
  <c r="Q7" i="60"/>
  <c r="I38" i="60"/>
  <c r="I37" i="60"/>
  <c r="I36" i="60"/>
  <c r="I35" i="60"/>
  <c r="J34" i="60"/>
  <c r="I34" i="60"/>
  <c r="J33" i="60"/>
  <c r="I33" i="60"/>
  <c r="J32" i="60"/>
  <c r="J31" i="60"/>
  <c r="I31" i="60"/>
  <c r="I30" i="60"/>
  <c r="I29" i="60"/>
  <c r="I28" i="60"/>
  <c r="I27" i="60"/>
  <c r="I26" i="60"/>
  <c r="I25" i="60"/>
  <c r="J24" i="60"/>
  <c r="I24" i="60"/>
  <c r="I23" i="60"/>
  <c r="I22" i="60"/>
  <c r="I21" i="60"/>
  <c r="J20" i="60"/>
  <c r="I20" i="60"/>
  <c r="J19" i="60"/>
  <c r="I19" i="60"/>
  <c r="I18" i="60"/>
  <c r="I17" i="60"/>
  <c r="I16" i="60"/>
  <c r="I15" i="60"/>
  <c r="I14" i="60"/>
  <c r="I13" i="60"/>
  <c r="I12" i="60"/>
  <c r="I11" i="60"/>
  <c r="I10" i="60"/>
  <c r="J9" i="60"/>
  <c r="I9" i="60"/>
  <c r="J8" i="60"/>
  <c r="I8" i="60"/>
  <c r="J7" i="60"/>
  <c r="I7" i="60"/>
  <c r="H39" i="60" l="1"/>
  <c r="P39" i="60"/>
  <c r="U39" i="60"/>
  <c r="AN39" i="60"/>
  <c r="AF39" i="60"/>
  <c r="AK39" i="60"/>
  <c r="E39" i="60"/>
  <c r="AC39" i="60"/>
  <c r="M39" i="60"/>
  <c r="X39" i="60"/>
  <c r="AN38" i="53"/>
  <c r="AN37" i="53"/>
  <c r="AN36" i="53"/>
  <c r="AN35" i="53"/>
  <c r="AN34" i="53"/>
  <c r="AN33" i="53"/>
  <c r="AN32" i="53"/>
  <c r="AN31" i="53"/>
  <c r="AN30" i="53"/>
  <c r="AN29" i="53"/>
  <c r="AN28" i="53"/>
  <c r="AN27" i="53"/>
  <c r="AN26" i="53"/>
  <c r="AN25" i="53"/>
  <c r="AN24" i="53"/>
  <c r="AN23" i="53"/>
  <c r="AN22" i="53"/>
  <c r="AN21" i="53"/>
  <c r="AN20" i="53"/>
  <c r="AN19" i="53"/>
  <c r="AN18" i="53"/>
  <c r="AN17" i="53"/>
  <c r="AN16" i="53"/>
  <c r="AN15" i="53"/>
  <c r="AN14" i="53"/>
  <c r="AN13" i="53"/>
  <c r="AN12" i="53"/>
  <c r="AN11" i="53"/>
  <c r="AN10" i="53"/>
  <c r="AN9" i="53"/>
  <c r="AN8" i="53"/>
  <c r="AN7" i="53"/>
  <c r="AK38" i="53"/>
  <c r="AK37" i="53"/>
  <c r="AK36" i="53"/>
  <c r="AK35" i="53"/>
  <c r="AK34" i="53"/>
  <c r="AK33" i="53"/>
  <c r="AK32" i="53"/>
  <c r="AK31" i="53"/>
  <c r="AK30" i="53"/>
  <c r="AK29" i="53"/>
  <c r="AK28" i="53"/>
  <c r="AK27" i="53"/>
  <c r="AK26" i="53"/>
  <c r="AK25" i="53"/>
  <c r="AK24" i="53"/>
  <c r="AK23" i="53"/>
  <c r="AK22" i="53"/>
  <c r="AK21" i="53"/>
  <c r="AK20" i="53"/>
  <c r="AK19" i="53"/>
  <c r="AK18" i="53"/>
  <c r="AK17" i="53"/>
  <c r="AK16" i="53"/>
  <c r="AK15" i="53"/>
  <c r="AK14" i="53"/>
  <c r="AK13" i="53"/>
  <c r="AK12" i="53"/>
  <c r="AK11" i="53"/>
  <c r="AK10" i="53"/>
  <c r="AK9" i="53"/>
  <c r="AK8" i="53"/>
  <c r="AK7" i="53"/>
  <c r="AF38" i="53"/>
  <c r="AF37" i="53"/>
  <c r="AF36" i="53"/>
  <c r="AF35" i="53"/>
  <c r="AF34" i="53"/>
  <c r="AF33" i="53"/>
  <c r="AF32" i="53"/>
  <c r="AF31" i="53"/>
  <c r="AF30" i="53"/>
  <c r="AF29" i="53"/>
  <c r="AF28" i="53"/>
  <c r="AF27" i="53"/>
  <c r="AF26" i="53"/>
  <c r="AF25" i="53"/>
  <c r="AF24" i="53"/>
  <c r="AF23" i="53"/>
  <c r="AF22" i="53"/>
  <c r="AF21" i="53"/>
  <c r="AF20" i="53"/>
  <c r="AF19" i="53"/>
  <c r="AF18" i="53"/>
  <c r="AF17" i="53"/>
  <c r="AF16" i="53"/>
  <c r="AF15" i="53"/>
  <c r="AF14" i="53"/>
  <c r="AF13" i="53"/>
  <c r="AF10" i="53"/>
  <c r="AF9" i="53"/>
  <c r="AF8" i="53"/>
  <c r="AF7" i="53"/>
  <c r="AC38" i="53"/>
  <c r="AC37" i="53"/>
  <c r="AC36" i="53"/>
  <c r="AC35" i="53"/>
  <c r="AC34" i="53"/>
  <c r="AC33" i="53"/>
  <c r="AC32" i="53"/>
  <c r="AC31" i="53"/>
  <c r="AC30" i="53"/>
  <c r="AC29" i="53"/>
  <c r="AC28" i="53"/>
  <c r="AC27" i="53"/>
  <c r="AC26" i="53"/>
  <c r="AC25" i="53"/>
  <c r="AC24" i="53"/>
  <c r="AC23" i="53"/>
  <c r="AC22" i="53"/>
  <c r="AC21" i="53"/>
  <c r="AC20" i="53"/>
  <c r="AC19" i="53"/>
  <c r="AC18" i="53"/>
  <c r="AC17" i="53"/>
  <c r="AC16" i="53"/>
  <c r="AC15" i="53"/>
  <c r="AC14" i="53"/>
  <c r="AC13" i="53"/>
  <c r="AC12" i="53"/>
  <c r="AC11" i="53"/>
  <c r="AC10" i="53"/>
  <c r="AC9" i="53"/>
  <c r="AC8" i="53"/>
  <c r="AC7" i="53"/>
  <c r="X38" i="53"/>
  <c r="X37" i="53"/>
  <c r="X36" i="53"/>
  <c r="X35" i="53"/>
  <c r="X34" i="53"/>
  <c r="X33" i="53"/>
  <c r="X32" i="53"/>
  <c r="X31" i="53"/>
  <c r="X30" i="53"/>
  <c r="X29" i="53"/>
  <c r="X28" i="53"/>
  <c r="X27" i="53"/>
  <c r="X26" i="53"/>
  <c r="X25" i="53"/>
  <c r="X24" i="53"/>
  <c r="X23" i="53"/>
  <c r="X22" i="53"/>
  <c r="X21" i="53"/>
  <c r="X20" i="53"/>
  <c r="X19" i="53"/>
  <c r="X18" i="53"/>
  <c r="X17" i="53"/>
  <c r="X16" i="53"/>
  <c r="X15" i="53"/>
  <c r="X14" i="53"/>
  <c r="X13" i="53"/>
  <c r="X12" i="53"/>
  <c r="X11" i="53"/>
  <c r="X10" i="53"/>
  <c r="X9" i="53"/>
  <c r="X8" i="53"/>
  <c r="X7" i="53"/>
  <c r="U38" i="53"/>
  <c r="U37" i="53"/>
  <c r="U36" i="53"/>
  <c r="U35" i="53"/>
  <c r="U34" i="53"/>
  <c r="U33" i="53"/>
  <c r="U32" i="53"/>
  <c r="U31" i="53"/>
  <c r="U30" i="53"/>
  <c r="U29" i="53"/>
  <c r="U28" i="53"/>
  <c r="U27" i="53"/>
  <c r="U26" i="53"/>
  <c r="U25" i="53"/>
  <c r="U24" i="53"/>
  <c r="U23" i="53"/>
  <c r="U22" i="53"/>
  <c r="U21" i="53"/>
  <c r="U20" i="53"/>
  <c r="U19" i="53"/>
  <c r="U18" i="53"/>
  <c r="U17" i="53"/>
  <c r="U16" i="53"/>
  <c r="U15" i="53"/>
  <c r="U14" i="53"/>
  <c r="U13" i="53"/>
  <c r="U12" i="53"/>
  <c r="U11" i="53"/>
  <c r="U10" i="53"/>
  <c r="U9" i="53"/>
  <c r="U8" i="53"/>
  <c r="U7" i="53"/>
  <c r="P38" i="53"/>
  <c r="P37" i="53"/>
  <c r="P36" i="53"/>
  <c r="P35" i="53"/>
  <c r="P34" i="53"/>
  <c r="P33" i="53"/>
  <c r="P32" i="53"/>
  <c r="P31" i="53"/>
  <c r="P30" i="53"/>
  <c r="P29" i="53"/>
  <c r="P28" i="53"/>
  <c r="P27" i="53"/>
  <c r="P26" i="53"/>
  <c r="P25" i="53"/>
  <c r="P24" i="53"/>
  <c r="P23" i="53"/>
  <c r="P22" i="53"/>
  <c r="P21" i="53"/>
  <c r="P20" i="53"/>
  <c r="P19" i="53"/>
  <c r="P18" i="53"/>
  <c r="P17" i="53"/>
  <c r="P16" i="53"/>
  <c r="P15" i="53"/>
  <c r="P14" i="53"/>
  <c r="P13" i="53"/>
  <c r="P12" i="53"/>
  <c r="P11" i="53"/>
  <c r="P10" i="53"/>
  <c r="P9" i="53"/>
  <c r="P8" i="53"/>
  <c r="P7" i="53"/>
  <c r="M38" i="53"/>
  <c r="M37" i="53"/>
  <c r="M36" i="53"/>
  <c r="M35" i="53"/>
  <c r="M34" i="53"/>
  <c r="M33" i="53"/>
  <c r="M32" i="53"/>
  <c r="M31" i="53"/>
  <c r="M30" i="53"/>
  <c r="M29" i="53"/>
  <c r="M28" i="53"/>
  <c r="M27" i="53"/>
  <c r="M26" i="53"/>
  <c r="M25" i="53"/>
  <c r="M24" i="53"/>
  <c r="M23" i="53"/>
  <c r="M22" i="53"/>
  <c r="M21" i="53"/>
  <c r="M20" i="53"/>
  <c r="M19" i="53"/>
  <c r="M18" i="53"/>
  <c r="M17" i="53"/>
  <c r="M16" i="53"/>
  <c r="M15" i="53"/>
  <c r="M14" i="53"/>
  <c r="M13" i="53"/>
  <c r="M12" i="53"/>
  <c r="M11" i="53"/>
  <c r="M10" i="53"/>
  <c r="M9" i="53"/>
  <c r="M8" i="53"/>
  <c r="M7" i="53"/>
  <c r="H38" i="53"/>
  <c r="H37" i="53"/>
  <c r="H36" i="53"/>
  <c r="H35" i="53"/>
  <c r="H34" i="53"/>
  <c r="H33" i="53"/>
  <c r="H32" i="53"/>
  <c r="H31" i="53"/>
  <c r="H30" i="53"/>
  <c r="H29" i="53"/>
  <c r="H28" i="53"/>
  <c r="H27" i="53"/>
  <c r="H26" i="53"/>
  <c r="H25" i="53"/>
  <c r="H24" i="53"/>
  <c r="H23" i="53"/>
  <c r="H22" i="53"/>
  <c r="H21" i="53"/>
  <c r="H20" i="53"/>
  <c r="H19" i="53"/>
  <c r="H18" i="53"/>
  <c r="H17" i="53"/>
  <c r="H16" i="53"/>
  <c r="H15" i="53"/>
  <c r="H14" i="53"/>
  <c r="H13" i="53"/>
  <c r="H12" i="53"/>
  <c r="H11" i="53"/>
  <c r="H10" i="53"/>
  <c r="H9" i="53"/>
  <c r="H8" i="53"/>
  <c r="H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37" i="53"/>
  <c r="E38" i="53"/>
  <c r="E7" i="53"/>
  <c r="I38" i="53"/>
  <c r="I37" i="53"/>
  <c r="I35" i="53"/>
  <c r="J34" i="53"/>
  <c r="I34" i="53"/>
  <c r="J31" i="53"/>
  <c r="I31" i="53"/>
  <c r="I29" i="53"/>
  <c r="I28" i="53"/>
  <c r="J27" i="53"/>
  <c r="I24" i="53"/>
  <c r="J22" i="53"/>
  <c r="I20" i="53"/>
  <c r="J19" i="53"/>
  <c r="I19" i="53"/>
  <c r="I18" i="53"/>
  <c r="I15" i="53"/>
  <c r="I13" i="53"/>
  <c r="I10" i="53"/>
  <c r="I9" i="53"/>
  <c r="J8" i="53"/>
  <c r="I8" i="53"/>
  <c r="I7" i="53"/>
  <c r="Q38" i="53"/>
  <c r="Q37" i="53"/>
  <c r="Q35" i="53"/>
  <c r="R34" i="53"/>
  <c r="Q34" i="53"/>
  <c r="R31" i="53"/>
  <c r="Q31" i="53"/>
  <c r="Q29" i="53"/>
  <c r="Q28" i="53"/>
  <c r="R27" i="53"/>
  <c r="Q25" i="53"/>
  <c r="Q24" i="53"/>
  <c r="R22" i="53"/>
  <c r="Q20" i="53"/>
  <c r="R19" i="53"/>
  <c r="Q19" i="53"/>
  <c r="Q18" i="53"/>
  <c r="Q15" i="53"/>
  <c r="Q13" i="53"/>
  <c r="Q10" i="53"/>
  <c r="Q9" i="53"/>
  <c r="R8" i="53"/>
  <c r="Q8" i="53"/>
  <c r="Q7" i="53"/>
  <c r="Y38" i="53"/>
  <c r="Y37" i="53"/>
  <c r="Y35" i="53"/>
  <c r="Z34" i="53"/>
  <c r="Y34" i="53"/>
  <c r="Z31" i="53"/>
  <c r="Y31" i="53"/>
  <c r="Y29" i="53"/>
  <c r="Y28" i="53"/>
  <c r="Z27" i="53"/>
  <c r="Y25" i="53"/>
  <c r="Y24" i="53"/>
  <c r="Z22" i="53"/>
  <c r="Y20" i="53"/>
  <c r="Z19" i="53"/>
  <c r="Y19" i="53"/>
  <c r="Y18" i="53"/>
  <c r="Y15" i="53"/>
  <c r="Y13" i="53"/>
  <c r="Y10" i="53"/>
  <c r="Y9" i="53"/>
  <c r="Z8" i="53"/>
  <c r="Y8" i="53"/>
  <c r="Y7" i="53"/>
  <c r="AG38" i="53"/>
  <c r="AG37" i="53"/>
  <c r="AG35" i="53"/>
  <c r="AH34" i="53"/>
  <c r="AG34" i="53"/>
  <c r="AH31" i="53"/>
  <c r="AG31" i="53"/>
  <c r="AG29" i="53"/>
  <c r="AG28" i="53"/>
  <c r="AH27" i="53"/>
  <c r="AG25" i="53"/>
  <c r="AG24" i="53"/>
  <c r="AH22" i="53"/>
  <c r="AG20" i="53"/>
  <c r="AH19" i="53"/>
  <c r="AG19" i="53"/>
  <c r="AG18" i="53"/>
  <c r="AG15" i="53"/>
  <c r="AG13" i="53"/>
  <c r="AG10" i="53"/>
  <c r="AG9" i="53"/>
  <c r="AH8" i="53"/>
  <c r="AG8" i="53"/>
  <c r="AG7" i="53"/>
  <c r="AN38" i="52"/>
  <c r="AN37" i="52"/>
  <c r="AN36" i="52"/>
  <c r="AN35" i="52"/>
  <c r="AN34" i="52"/>
  <c r="AN33" i="52"/>
  <c r="AN32" i="52"/>
  <c r="AN31" i="52"/>
  <c r="AN30" i="52"/>
  <c r="AN29" i="52"/>
  <c r="AN28" i="52"/>
  <c r="AN27" i="52"/>
  <c r="AN26" i="52"/>
  <c r="AN25" i="52"/>
  <c r="AN24" i="52"/>
  <c r="AN23" i="52"/>
  <c r="AN22" i="52"/>
  <c r="AN21" i="52"/>
  <c r="AN20" i="52"/>
  <c r="AN19" i="52"/>
  <c r="AN18" i="52"/>
  <c r="AN17" i="52"/>
  <c r="AN16" i="52"/>
  <c r="AN15" i="52"/>
  <c r="AN14" i="52"/>
  <c r="AN13" i="52"/>
  <c r="AN12" i="52"/>
  <c r="AN11" i="52"/>
  <c r="AN10" i="52"/>
  <c r="AN9" i="52"/>
  <c r="AN8" i="52"/>
  <c r="AN7" i="52"/>
  <c r="AK38" i="52"/>
  <c r="AK37" i="52"/>
  <c r="AK36" i="52"/>
  <c r="AK35" i="52"/>
  <c r="AK34" i="52"/>
  <c r="AK33" i="52"/>
  <c r="AK32" i="52"/>
  <c r="AK31" i="52"/>
  <c r="AK30" i="52"/>
  <c r="AK29" i="52"/>
  <c r="AK28" i="52"/>
  <c r="AK27" i="52"/>
  <c r="AK26" i="52"/>
  <c r="AK25" i="52"/>
  <c r="AK24" i="52"/>
  <c r="AK23" i="52"/>
  <c r="AK22" i="52"/>
  <c r="AK21" i="52"/>
  <c r="AK20" i="52"/>
  <c r="AK19" i="52"/>
  <c r="AK18" i="52"/>
  <c r="AK17" i="52"/>
  <c r="AK16" i="52"/>
  <c r="AK15" i="52"/>
  <c r="AK14" i="52"/>
  <c r="AK13" i="52"/>
  <c r="AK12" i="52"/>
  <c r="AK11" i="52"/>
  <c r="AK10" i="52"/>
  <c r="AK9" i="52"/>
  <c r="AK8" i="52"/>
  <c r="AK7" i="52"/>
  <c r="AF38" i="52"/>
  <c r="AF37" i="52"/>
  <c r="AF36" i="52"/>
  <c r="AF35" i="52"/>
  <c r="AF34" i="52"/>
  <c r="AF33" i="52"/>
  <c r="AF32" i="52"/>
  <c r="AF31" i="52"/>
  <c r="AF30" i="52"/>
  <c r="AF29" i="52"/>
  <c r="AF28" i="52"/>
  <c r="AF27" i="52"/>
  <c r="AF26" i="52"/>
  <c r="AF25" i="52"/>
  <c r="AF24" i="52"/>
  <c r="AF23" i="52"/>
  <c r="AF22" i="52"/>
  <c r="AF21" i="52"/>
  <c r="AF20" i="52"/>
  <c r="AF19" i="52"/>
  <c r="AF18" i="52"/>
  <c r="AF17" i="52"/>
  <c r="AF16" i="52"/>
  <c r="AF15" i="52"/>
  <c r="AF14" i="52"/>
  <c r="AF13" i="52"/>
  <c r="AF12" i="52"/>
  <c r="AF11" i="52"/>
  <c r="AF10" i="52"/>
  <c r="AF9" i="52"/>
  <c r="AF8" i="52"/>
  <c r="AF7" i="52"/>
  <c r="AC38" i="52"/>
  <c r="AC37" i="52"/>
  <c r="AC36" i="52"/>
  <c r="AC35" i="52"/>
  <c r="AC34" i="52"/>
  <c r="AC33" i="52"/>
  <c r="AC32" i="52"/>
  <c r="AC31" i="52"/>
  <c r="AC30" i="52"/>
  <c r="AC29" i="52"/>
  <c r="AC28" i="52"/>
  <c r="AC27" i="52"/>
  <c r="AC26" i="52"/>
  <c r="AC25" i="52"/>
  <c r="AC24" i="52"/>
  <c r="AC23" i="52"/>
  <c r="AC22" i="52"/>
  <c r="AC21" i="52"/>
  <c r="AC20" i="52"/>
  <c r="AC19" i="52"/>
  <c r="AC18" i="52"/>
  <c r="AC17" i="52"/>
  <c r="AC16" i="52"/>
  <c r="AC15" i="52"/>
  <c r="AC14" i="52"/>
  <c r="AC13" i="52"/>
  <c r="AC12" i="52"/>
  <c r="AC11" i="52"/>
  <c r="AC10" i="52"/>
  <c r="AC9" i="52"/>
  <c r="AC8" i="52"/>
  <c r="AC7" i="52"/>
  <c r="X38" i="52"/>
  <c r="X37" i="52"/>
  <c r="X36" i="52"/>
  <c r="X35" i="52"/>
  <c r="X34" i="52"/>
  <c r="X33" i="52"/>
  <c r="X32" i="52"/>
  <c r="X31" i="52"/>
  <c r="X30" i="52"/>
  <c r="X29" i="52"/>
  <c r="X28" i="52"/>
  <c r="X27" i="52"/>
  <c r="X26" i="52"/>
  <c r="X25" i="52"/>
  <c r="X24" i="52"/>
  <c r="X23" i="52"/>
  <c r="X22" i="52"/>
  <c r="X21" i="52"/>
  <c r="X20" i="52"/>
  <c r="X19" i="52"/>
  <c r="X18" i="52"/>
  <c r="X17" i="52"/>
  <c r="X16" i="52"/>
  <c r="X15" i="52"/>
  <c r="X14" i="52"/>
  <c r="X13" i="52"/>
  <c r="X12" i="52"/>
  <c r="X11" i="52"/>
  <c r="X10" i="52"/>
  <c r="X9" i="52"/>
  <c r="X8" i="52"/>
  <c r="X7" i="52"/>
  <c r="U38" i="52"/>
  <c r="U37" i="52"/>
  <c r="U36" i="52"/>
  <c r="U35" i="52"/>
  <c r="U34" i="52"/>
  <c r="U33" i="52"/>
  <c r="U32" i="52"/>
  <c r="U31" i="52"/>
  <c r="U30" i="52"/>
  <c r="U29" i="52"/>
  <c r="U28" i="52"/>
  <c r="U27" i="52"/>
  <c r="U26" i="52"/>
  <c r="U25" i="52"/>
  <c r="U24" i="52"/>
  <c r="U23" i="52"/>
  <c r="U22" i="52"/>
  <c r="U21" i="52"/>
  <c r="U20" i="52"/>
  <c r="U19" i="52"/>
  <c r="U18" i="52"/>
  <c r="U17" i="52"/>
  <c r="U16" i="52"/>
  <c r="U15" i="52"/>
  <c r="U14" i="52"/>
  <c r="U13" i="52"/>
  <c r="U12" i="52"/>
  <c r="U11" i="52"/>
  <c r="U10" i="52"/>
  <c r="U9" i="52"/>
  <c r="U8" i="52"/>
  <c r="U7" i="52"/>
  <c r="P38" i="52"/>
  <c r="P37" i="52"/>
  <c r="P36" i="52"/>
  <c r="P35" i="52"/>
  <c r="P34" i="52"/>
  <c r="P33" i="52"/>
  <c r="P32" i="52"/>
  <c r="P31" i="52"/>
  <c r="P30" i="52"/>
  <c r="P29" i="52"/>
  <c r="P28" i="52"/>
  <c r="P27" i="52"/>
  <c r="P26" i="52"/>
  <c r="P25" i="52"/>
  <c r="P24" i="52"/>
  <c r="P23" i="52"/>
  <c r="P22" i="52"/>
  <c r="P21" i="52"/>
  <c r="P20" i="52"/>
  <c r="P19" i="52"/>
  <c r="P18" i="52"/>
  <c r="P17" i="52"/>
  <c r="P16" i="52"/>
  <c r="P15" i="52"/>
  <c r="P14" i="52"/>
  <c r="P13" i="52"/>
  <c r="P12" i="52"/>
  <c r="P11" i="52"/>
  <c r="P10" i="52"/>
  <c r="P9" i="52"/>
  <c r="P8" i="52"/>
  <c r="P7" i="52"/>
  <c r="M38" i="52"/>
  <c r="M37" i="52"/>
  <c r="M36" i="52"/>
  <c r="M35" i="52"/>
  <c r="M34" i="52"/>
  <c r="M33" i="52"/>
  <c r="M32" i="52"/>
  <c r="M31" i="52"/>
  <c r="M30" i="52"/>
  <c r="M29" i="52"/>
  <c r="M28" i="52"/>
  <c r="M27" i="52"/>
  <c r="M26" i="52"/>
  <c r="M25" i="52"/>
  <c r="M24" i="52"/>
  <c r="M23" i="52"/>
  <c r="M22" i="52"/>
  <c r="M21" i="52"/>
  <c r="M20" i="52"/>
  <c r="M19" i="52"/>
  <c r="M18" i="52"/>
  <c r="M17" i="52"/>
  <c r="M16" i="52"/>
  <c r="M15" i="52"/>
  <c r="M14" i="52"/>
  <c r="M13" i="52"/>
  <c r="M12" i="52"/>
  <c r="M11" i="52"/>
  <c r="M10" i="52"/>
  <c r="M9" i="52"/>
  <c r="M8" i="52"/>
  <c r="M7" i="52"/>
  <c r="H38" i="52"/>
  <c r="H37" i="52"/>
  <c r="H36" i="52"/>
  <c r="H35" i="52"/>
  <c r="H34" i="52"/>
  <c r="H33" i="52"/>
  <c r="H32" i="52"/>
  <c r="H31" i="52"/>
  <c r="H30" i="52"/>
  <c r="H29" i="52"/>
  <c r="H28" i="52"/>
  <c r="H27" i="52"/>
  <c r="H26" i="52"/>
  <c r="H25" i="52"/>
  <c r="H24" i="52"/>
  <c r="H23" i="52"/>
  <c r="H22" i="52"/>
  <c r="H21" i="52"/>
  <c r="H20" i="52"/>
  <c r="H19" i="52"/>
  <c r="H18" i="52"/>
  <c r="H17" i="52"/>
  <c r="H16" i="52"/>
  <c r="H15" i="52"/>
  <c r="H14" i="52"/>
  <c r="H13" i="52"/>
  <c r="H12" i="52"/>
  <c r="H11" i="52"/>
  <c r="H10" i="52"/>
  <c r="H9" i="52"/>
  <c r="H8" i="52"/>
  <c r="H7" i="52"/>
  <c r="E8" i="52"/>
  <c r="E9" i="52"/>
  <c r="E10" i="52"/>
  <c r="E11" i="52"/>
  <c r="E12" i="52"/>
  <c r="E13" i="52"/>
  <c r="E14" i="52"/>
  <c r="E15" i="52"/>
  <c r="E16" i="52"/>
  <c r="E17" i="52"/>
  <c r="E18" i="52"/>
  <c r="E19" i="52"/>
  <c r="E20" i="52"/>
  <c r="E21" i="52"/>
  <c r="E22" i="52"/>
  <c r="E23" i="52"/>
  <c r="E24" i="52"/>
  <c r="E25" i="52"/>
  <c r="E26" i="52"/>
  <c r="E27" i="52"/>
  <c r="E28" i="52"/>
  <c r="E29" i="52"/>
  <c r="E30" i="52"/>
  <c r="E31" i="52"/>
  <c r="E32" i="52"/>
  <c r="E33" i="52"/>
  <c r="E34" i="52"/>
  <c r="E35" i="52"/>
  <c r="E36" i="52"/>
  <c r="E37" i="52"/>
  <c r="E38" i="52"/>
  <c r="E7" i="52"/>
  <c r="J38" i="52"/>
  <c r="I38" i="52"/>
  <c r="J37" i="52"/>
  <c r="I37" i="52"/>
  <c r="J35" i="52"/>
  <c r="I35" i="52"/>
  <c r="J33" i="52"/>
  <c r="I33" i="52"/>
  <c r="J31" i="52"/>
  <c r="I31" i="52"/>
  <c r="J30" i="52"/>
  <c r="I30" i="52"/>
  <c r="J29" i="52"/>
  <c r="I29" i="52"/>
  <c r="I28" i="52"/>
  <c r="J27" i="52"/>
  <c r="J25" i="52"/>
  <c r="I25" i="52"/>
  <c r="J24" i="52"/>
  <c r="I24" i="52"/>
  <c r="I23" i="52"/>
  <c r="I22" i="52"/>
  <c r="J21" i="52"/>
  <c r="I21" i="52"/>
  <c r="J20" i="52"/>
  <c r="I20" i="52"/>
  <c r="J19" i="52"/>
  <c r="I19" i="52"/>
  <c r="J18" i="52"/>
  <c r="I18" i="52"/>
  <c r="J17" i="52"/>
  <c r="I17" i="52"/>
  <c r="J16" i="52"/>
  <c r="I16" i="52"/>
  <c r="J15" i="52"/>
  <c r="I15" i="52"/>
  <c r="I14" i="52"/>
  <c r="I13" i="52"/>
  <c r="J12" i="52"/>
  <c r="I12" i="52"/>
  <c r="I11" i="52"/>
  <c r="J10" i="52"/>
  <c r="I10" i="52"/>
  <c r="J9" i="52"/>
  <c r="I9" i="52"/>
  <c r="J8" i="52"/>
  <c r="I8" i="52"/>
  <c r="J7" i="52"/>
  <c r="I7" i="52"/>
  <c r="R38" i="52"/>
  <c r="Q38" i="52"/>
  <c r="R37" i="52"/>
  <c r="Q37" i="52"/>
  <c r="R35" i="52"/>
  <c r="Q35" i="52"/>
  <c r="R33" i="52"/>
  <c r="Q33" i="52"/>
  <c r="R31" i="52"/>
  <c r="Q31" i="52"/>
  <c r="R30" i="52"/>
  <c r="Q30" i="52"/>
  <c r="R29" i="52"/>
  <c r="Q29" i="52"/>
  <c r="Q28" i="52"/>
  <c r="R27" i="52"/>
  <c r="R25" i="52"/>
  <c r="Q25" i="52"/>
  <c r="R24" i="52"/>
  <c r="Q24" i="52"/>
  <c r="Q23" i="52"/>
  <c r="Q22" i="52"/>
  <c r="R21" i="52"/>
  <c r="Q21" i="52"/>
  <c r="R20" i="52"/>
  <c r="Q20" i="52"/>
  <c r="R19" i="52"/>
  <c r="Q19" i="52"/>
  <c r="R18" i="52"/>
  <c r="Q18" i="52"/>
  <c r="R17" i="52"/>
  <c r="Q17" i="52"/>
  <c r="R16" i="52"/>
  <c r="Q16" i="52"/>
  <c r="R15" i="52"/>
  <c r="Q15" i="52"/>
  <c r="Q14" i="52"/>
  <c r="Q13" i="52"/>
  <c r="R12" i="52"/>
  <c r="Q12" i="52"/>
  <c r="Q11" i="52"/>
  <c r="R10" i="52"/>
  <c r="Q10" i="52"/>
  <c r="R9" i="52"/>
  <c r="Q9" i="52"/>
  <c r="R8" i="52"/>
  <c r="Q8" i="52"/>
  <c r="R7" i="52"/>
  <c r="Q7" i="52"/>
  <c r="Z38" i="52"/>
  <c r="Y38" i="52"/>
  <c r="Z37" i="52"/>
  <c r="Y37" i="52"/>
  <c r="Z35" i="52"/>
  <c r="Y35" i="52"/>
  <c r="Z33" i="52"/>
  <c r="Y33" i="52"/>
  <c r="Z31" i="52"/>
  <c r="Y31" i="52"/>
  <c r="Z30" i="52"/>
  <c r="Y30" i="52"/>
  <c r="Z29" i="52"/>
  <c r="Y29" i="52"/>
  <c r="Y28" i="52"/>
  <c r="Z27" i="52"/>
  <c r="Z25" i="52"/>
  <c r="Y25" i="52"/>
  <c r="Z24" i="52"/>
  <c r="Y24" i="52"/>
  <c r="Y23" i="52"/>
  <c r="Y22" i="52"/>
  <c r="Z21" i="52"/>
  <c r="Y21" i="52"/>
  <c r="Z20" i="52"/>
  <c r="Y20" i="52"/>
  <c r="Z19" i="52"/>
  <c r="Y19" i="52"/>
  <c r="Z18" i="52"/>
  <c r="Y18" i="52"/>
  <c r="Z17" i="52"/>
  <c r="Y17" i="52"/>
  <c r="Z16" i="52"/>
  <c r="Y16" i="52"/>
  <c r="Z15" i="52"/>
  <c r="Y15" i="52"/>
  <c r="Y14" i="52"/>
  <c r="Y13" i="52"/>
  <c r="Z12" i="52"/>
  <c r="Y12" i="52"/>
  <c r="Y11" i="52"/>
  <c r="Z10" i="52"/>
  <c r="Y10" i="52"/>
  <c r="Z9" i="52"/>
  <c r="Y9" i="52"/>
  <c r="Z8" i="52"/>
  <c r="Y8" i="52"/>
  <c r="Z7" i="52"/>
  <c r="Y7" i="52"/>
  <c r="AH38" i="52"/>
  <c r="AG38" i="52"/>
  <c r="AH37" i="52"/>
  <c r="AG37" i="52"/>
  <c r="AH35" i="52"/>
  <c r="AG35" i="52"/>
  <c r="AH33" i="52"/>
  <c r="AG33" i="52"/>
  <c r="AH31" i="52"/>
  <c r="AG31" i="52"/>
  <c r="AH30" i="52"/>
  <c r="AG30" i="52"/>
  <c r="AH29" i="52"/>
  <c r="AG29" i="52"/>
  <c r="AG28" i="52"/>
  <c r="AH27" i="52"/>
  <c r="AH25" i="52"/>
  <c r="AG25" i="52"/>
  <c r="AH24" i="52"/>
  <c r="AG24" i="52"/>
  <c r="AG23" i="52"/>
  <c r="AG22" i="52"/>
  <c r="AH21" i="52"/>
  <c r="AG21" i="52"/>
  <c r="AH20" i="52"/>
  <c r="AG20" i="52"/>
  <c r="AH19" i="52"/>
  <c r="AG19" i="52"/>
  <c r="AH18" i="52"/>
  <c r="AG18" i="52"/>
  <c r="AH17" i="52"/>
  <c r="AG17" i="52"/>
  <c r="AH16" i="52"/>
  <c r="AG16" i="52"/>
  <c r="AH15" i="52"/>
  <c r="AG15" i="52"/>
  <c r="AG14" i="52"/>
  <c r="AG13" i="52"/>
  <c r="AH12" i="52"/>
  <c r="AG12" i="52"/>
  <c r="AG11" i="52"/>
  <c r="AH10" i="52"/>
  <c r="AG10" i="52"/>
  <c r="AH9" i="52"/>
  <c r="AG9" i="52"/>
  <c r="AH8" i="52"/>
  <c r="AG8" i="52"/>
  <c r="AH7" i="52"/>
  <c r="AG7" i="52"/>
  <c r="AN38" i="54"/>
  <c r="AN37" i="54"/>
  <c r="AN36" i="54"/>
  <c r="AN35" i="54"/>
  <c r="AN34" i="54"/>
  <c r="AN33" i="54"/>
  <c r="AN32" i="54"/>
  <c r="AN31" i="54"/>
  <c r="AN30" i="54"/>
  <c r="AN29" i="54"/>
  <c r="AN28" i="54"/>
  <c r="AN27" i="54"/>
  <c r="AN26" i="54"/>
  <c r="AN25" i="54"/>
  <c r="AN24" i="54"/>
  <c r="AN23" i="54"/>
  <c r="AN22" i="54"/>
  <c r="AN21" i="54"/>
  <c r="AN20" i="54"/>
  <c r="AN19" i="54"/>
  <c r="AN18" i="54"/>
  <c r="AN17" i="54"/>
  <c r="AN16" i="54"/>
  <c r="AN15" i="54"/>
  <c r="AN14" i="54"/>
  <c r="AN13" i="54"/>
  <c r="AN12" i="54"/>
  <c r="AN11" i="54"/>
  <c r="AN10" i="54"/>
  <c r="AN9" i="54"/>
  <c r="AN8" i="54"/>
  <c r="AN7" i="54"/>
  <c r="AK38" i="54"/>
  <c r="AK37" i="54"/>
  <c r="AK36" i="54"/>
  <c r="AK35" i="54"/>
  <c r="AK34" i="54"/>
  <c r="AK33" i="54"/>
  <c r="AK32" i="54"/>
  <c r="AK31" i="54"/>
  <c r="AK30" i="54"/>
  <c r="AK29" i="54"/>
  <c r="AK28" i="54"/>
  <c r="AK27" i="54"/>
  <c r="AK26" i="54"/>
  <c r="AK25" i="54"/>
  <c r="AK24" i="54"/>
  <c r="AK23" i="54"/>
  <c r="AK22" i="54"/>
  <c r="AK21" i="54"/>
  <c r="AK20" i="54"/>
  <c r="AK19" i="54"/>
  <c r="AK18" i="54"/>
  <c r="AK17" i="54"/>
  <c r="AK16" i="54"/>
  <c r="AK15" i="54"/>
  <c r="AK14" i="54"/>
  <c r="AK13" i="54"/>
  <c r="AK12" i="54"/>
  <c r="AK11" i="54"/>
  <c r="AK10" i="54"/>
  <c r="AK9" i="54"/>
  <c r="AK8" i="54"/>
  <c r="AK7" i="54"/>
  <c r="AF38" i="54"/>
  <c r="AF37" i="54"/>
  <c r="AF36" i="54"/>
  <c r="AF35" i="54"/>
  <c r="AF34" i="54"/>
  <c r="AF33" i="54"/>
  <c r="AF32" i="54"/>
  <c r="AF31" i="54"/>
  <c r="AF30" i="54"/>
  <c r="AF29" i="54"/>
  <c r="AF28" i="54"/>
  <c r="AF27" i="54"/>
  <c r="AF26" i="54"/>
  <c r="AF25" i="54"/>
  <c r="AF24" i="54"/>
  <c r="AF23" i="54"/>
  <c r="AF22" i="54"/>
  <c r="AF21" i="54"/>
  <c r="AF20" i="54"/>
  <c r="AF19" i="54"/>
  <c r="AF18" i="54"/>
  <c r="AF17" i="54"/>
  <c r="AF16" i="54"/>
  <c r="AF15" i="54"/>
  <c r="AF14" i="54"/>
  <c r="AF13" i="54"/>
  <c r="AF12" i="54"/>
  <c r="AF11" i="54"/>
  <c r="AF10" i="54"/>
  <c r="AF9" i="54"/>
  <c r="AF8" i="54"/>
  <c r="AF7" i="54"/>
  <c r="AC38" i="54"/>
  <c r="AC37" i="54"/>
  <c r="AC36" i="54"/>
  <c r="AC35" i="54"/>
  <c r="AC34" i="54"/>
  <c r="AC33" i="54"/>
  <c r="AC32" i="54"/>
  <c r="AC31" i="54"/>
  <c r="AC30" i="54"/>
  <c r="AC29" i="54"/>
  <c r="AC28" i="54"/>
  <c r="AC27" i="54"/>
  <c r="AC26" i="54"/>
  <c r="AC25" i="54"/>
  <c r="AC24" i="54"/>
  <c r="AC23" i="54"/>
  <c r="AC22" i="54"/>
  <c r="AC21" i="54"/>
  <c r="AC20" i="54"/>
  <c r="AC19" i="54"/>
  <c r="AC18" i="54"/>
  <c r="AC17" i="54"/>
  <c r="AC16" i="54"/>
  <c r="AC15" i="54"/>
  <c r="AC14" i="54"/>
  <c r="AC13" i="54"/>
  <c r="AC12" i="54"/>
  <c r="AC11" i="54"/>
  <c r="AC10" i="54"/>
  <c r="AC9" i="54"/>
  <c r="AC8" i="54"/>
  <c r="AC7" i="54"/>
  <c r="X38" i="54"/>
  <c r="X37" i="54"/>
  <c r="X36" i="54"/>
  <c r="X35" i="54"/>
  <c r="X34" i="54"/>
  <c r="X33" i="54"/>
  <c r="X32" i="54"/>
  <c r="X31" i="54"/>
  <c r="X30" i="54"/>
  <c r="X29" i="54"/>
  <c r="X28" i="54"/>
  <c r="X27" i="54"/>
  <c r="X26" i="54"/>
  <c r="X25" i="54"/>
  <c r="X24" i="54"/>
  <c r="X23" i="54"/>
  <c r="X22" i="54"/>
  <c r="X21" i="54"/>
  <c r="X20" i="54"/>
  <c r="X19" i="54"/>
  <c r="X18" i="54"/>
  <c r="X17" i="54"/>
  <c r="X16" i="54"/>
  <c r="X15" i="54"/>
  <c r="X14" i="54"/>
  <c r="X13" i="54"/>
  <c r="X12" i="54"/>
  <c r="X11" i="54"/>
  <c r="X10" i="54"/>
  <c r="X9" i="54"/>
  <c r="X8" i="54"/>
  <c r="X7" i="54"/>
  <c r="U38" i="54"/>
  <c r="U37" i="54"/>
  <c r="U36" i="54"/>
  <c r="U35" i="54"/>
  <c r="U34" i="54"/>
  <c r="U33" i="54"/>
  <c r="U32" i="54"/>
  <c r="U31" i="54"/>
  <c r="U30" i="54"/>
  <c r="U29" i="54"/>
  <c r="U28" i="54"/>
  <c r="U27" i="54"/>
  <c r="U26" i="54"/>
  <c r="U25" i="54"/>
  <c r="U24" i="54"/>
  <c r="U23" i="54"/>
  <c r="U22" i="54"/>
  <c r="U21" i="54"/>
  <c r="U20" i="54"/>
  <c r="U19" i="54"/>
  <c r="U18" i="54"/>
  <c r="U17" i="54"/>
  <c r="U16" i="54"/>
  <c r="U15" i="54"/>
  <c r="U14" i="54"/>
  <c r="U13" i="54"/>
  <c r="U12" i="54"/>
  <c r="U11" i="54"/>
  <c r="U10" i="54"/>
  <c r="U9" i="54"/>
  <c r="U8" i="54"/>
  <c r="U7" i="54"/>
  <c r="P38" i="54"/>
  <c r="P37" i="54"/>
  <c r="P36" i="54"/>
  <c r="P35" i="54"/>
  <c r="P34" i="54"/>
  <c r="P33" i="54"/>
  <c r="P32" i="54"/>
  <c r="P31" i="54"/>
  <c r="P30" i="54"/>
  <c r="P29" i="54"/>
  <c r="P28" i="54"/>
  <c r="P27" i="54"/>
  <c r="P26" i="54"/>
  <c r="P25" i="54"/>
  <c r="P24" i="54"/>
  <c r="P23" i="54"/>
  <c r="P22" i="54"/>
  <c r="P21" i="54"/>
  <c r="P20" i="54"/>
  <c r="P19" i="54"/>
  <c r="P18" i="54"/>
  <c r="P17" i="54"/>
  <c r="P16" i="54"/>
  <c r="P15" i="54"/>
  <c r="P14" i="54"/>
  <c r="P13" i="54"/>
  <c r="P12" i="54"/>
  <c r="P11" i="54"/>
  <c r="P10" i="54"/>
  <c r="P9" i="54"/>
  <c r="P8" i="54"/>
  <c r="P7" i="54"/>
  <c r="M38" i="54"/>
  <c r="M37" i="54"/>
  <c r="M36" i="54"/>
  <c r="M35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H38" i="54"/>
  <c r="H37" i="54"/>
  <c r="H36" i="54"/>
  <c r="H35" i="54"/>
  <c r="H34" i="54"/>
  <c r="H33" i="54"/>
  <c r="H32" i="54"/>
  <c r="H31" i="54"/>
  <c r="H30" i="54"/>
  <c r="H29" i="54"/>
  <c r="H28" i="54"/>
  <c r="H27" i="54"/>
  <c r="H26" i="54"/>
  <c r="H25" i="54"/>
  <c r="H24" i="54"/>
  <c r="H23" i="54"/>
  <c r="H22" i="54"/>
  <c r="H21" i="54"/>
  <c r="H20" i="54"/>
  <c r="H19" i="54"/>
  <c r="H18" i="54"/>
  <c r="H17" i="54"/>
  <c r="H16" i="54"/>
  <c r="H15" i="54"/>
  <c r="H14" i="54"/>
  <c r="H13" i="54"/>
  <c r="H12" i="54"/>
  <c r="H11" i="54"/>
  <c r="H10" i="54"/>
  <c r="H9" i="54"/>
  <c r="H8" i="54"/>
  <c r="H7" i="54"/>
  <c r="E8" i="54"/>
  <c r="E9" i="54"/>
  <c r="E10" i="54"/>
  <c r="E11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E29" i="54"/>
  <c r="E30" i="54"/>
  <c r="E31" i="54"/>
  <c r="E32" i="54"/>
  <c r="E33" i="54"/>
  <c r="E34" i="54"/>
  <c r="E35" i="54"/>
  <c r="E36" i="54"/>
  <c r="E37" i="54"/>
  <c r="E38" i="54"/>
  <c r="E7" i="54"/>
  <c r="I38" i="54"/>
  <c r="I36" i="54"/>
  <c r="I35" i="54"/>
  <c r="J34" i="54"/>
  <c r="I34" i="54"/>
  <c r="I33" i="54"/>
  <c r="J31" i="54"/>
  <c r="I31" i="54"/>
  <c r="I30" i="54"/>
  <c r="I29" i="54"/>
  <c r="I28" i="54"/>
  <c r="I24" i="54"/>
  <c r="I23" i="54"/>
  <c r="I22" i="54"/>
  <c r="I21" i="54"/>
  <c r="I20" i="54"/>
  <c r="J19" i="54"/>
  <c r="I19" i="54"/>
  <c r="J18" i="54"/>
  <c r="I18" i="54"/>
  <c r="I17" i="54"/>
  <c r="I15" i="54"/>
  <c r="I13" i="54"/>
  <c r="I12" i="54"/>
  <c r="I10" i="54"/>
  <c r="I9" i="54"/>
  <c r="I8" i="54"/>
  <c r="I7" i="54"/>
  <c r="Q38" i="54"/>
  <c r="Q36" i="54"/>
  <c r="Q35" i="54"/>
  <c r="R34" i="54"/>
  <c r="Q34" i="54"/>
  <c r="Q33" i="54"/>
  <c r="R31" i="54"/>
  <c r="Q31" i="54"/>
  <c r="Q30" i="54"/>
  <c r="Q29" i="54"/>
  <c r="Q28" i="54"/>
  <c r="Q24" i="54"/>
  <c r="Q23" i="54"/>
  <c r="Q22" i="54"/>
  <c r="Q21" i="54"/>
  <c r="Q20" i="54"/>
  <c r="R19" i="54"/>
  <c r="Q19" i="54"/>
  <c r="R18" i="54"/>
  <c r="Q18" i="54"/>
  <c r="Q17" i="54"/>
  <c r="Q15" i="54"/>
  <c r="Q13" i="54"/>
  <c r="Q12" i="54"/>
  <c r="Q10" i="54"/>
  <c r="Q9" i="54"/>
  <c r="Q8" i="54"/>
  <c r="Q7" i="54"/>
  <c r="Y38" i="54"/>
  <c r="Y36" i="54"/>
  <c r="Y35" i="54"/>
  <c r="Z34" i="54"/>
  <c r="Y34" i="54"/>
  <c r="Y33" i="54"/>
  <c r="Z31" i="54"/>
  <c r="Y31" i="54"/>
  <c r="Y30" i="54"/>
  <c r="Y29" i="54"/>
  <c r="Y28" i="54"/>
  <c r="Y24" i="54"/>
  <c r="Y23" i="54"/>
  <c r="Y22" i="54"/>
  <c r="Y21" i="54"/>
  <c r="Y20" i="54"/>
  <c r="Z19" i="54"/>
  <c r="Y19" i="54"/>
  <c r="Z18" i="54"/>
  <c r="Y18" i="54"/>
  <c r="Y17" i="54"/>
  <c r="Y15" i="54"/>
  <c r="Y13" i="54"/>
  <c r="Y12" i="54"/>
  <c r="Y10" i="54"/>
  <c r="Y9" i="54"/>
  <c r="Y8" i="54"/>
  <c r="Y7" i="54"/>
  <c r="AG38" i="54"/>
  <c r="AG36" i="54"/>
  <c r="AG35" i="54"/>
  <c r="AH34" i="54"/>
  <c r="AG34" i="54"/>
  <c r="AG33" i="54"/>
  <c r="AH31" i="54"/>
  <c r="AG31" i="54"/>
  <c r="AG30" i="54"/>
  <c r="AG29" i="54"/>
  <c r="AG28" i="54"/>
  <c r="AG24" i="54"/>
  <c r="AG23" i="54"/>
  <c r="AG22" i="54"/>
  <c r="AG21" i="54"/>
  <c r="AG20" i="54"/>
  <c r="AH19" i="54"/>
  <c r="AG19" i="54"/>
  <c r="AH18" i="54"/>
  <c r="AG18" i="54"/>
  <c r="AG17" i="54"/>
  <c r="AG15" i="54"/>
  <c r="AG13" i="54"/>
  <c r="AG12" i="54"/>
  <c r="AG10" i="54"/>
  <c r="AG9" i="54"/>
  <c r="AG8" i="54"/>
  <c r="AG7" i="54"/>
  <c r="J34" i="56"/>
  <c r="I34" i="56"/>
  <c r="I33" i="56"/>
  <c r="J32" i="56"/>
  <c r="J31" i="56"/>
  <c r="I31" i="56"/>
  <c r="I25" i="56"/>
  <c r="I24" i="56"/>
  <c r="I20" i="56"/>
  <c r="I18" i="56"/>
  <c r="I17" i="56"/>
  <c r="I15" i="56"/>
  <c r="I12" i="56"/>
  <c r="I9" i="56"/>
  <c r="I8" i="56"/>
  <c r="I7" i="56"/>
  <c r="R34" i="56"/>
  <c r="Q34" i="56"/>
  <c r="Q33" i="56"/>
  <c r="R32" i="56"/>
  <c r="R31" i="56"/>
  <c r="Q31" i="56"/>
  <c r="Q29" i="56"/>
  <c r="Q25" i="56"/>
  <c r="Q24" i="56"/>
  <c r="Q20" i="56"/>
  <c r="Q18" i="56"/>
  <c r="Q17" i="56"/>
  <c r="Q15" i="56"/>
  <c r="Q12" i="56"/>
  <c r="Q9" i="56"/>
  <c r="Q8" i="56"/>
  <c r="Q7" i="56"/>
  <c r="Z34" i="56"/>
  <c r="Y34" i="56"/>
  <c r="Y33" i="56"/>
  <c r="Z32" i="56"/>
  <c r="Z31" i="56"/>
  <c r="Y31" i="56"/>
  <c r="Y29" i="56"/>
  <c r="Y25" i="56"/>
  <c r="Y24" i="56"/>
  <c r="Y21" i="56"/>
  <c r="Y20" i="56"/>
  <c r="Y18" i="56"/>
  <c r="Y17" i="56"/>
  <c r="Y15" i="56"/>
  <c r="Y12" i="56"/>
  <c r="Y9" i="56"/>
  <c r="Y8" i="56"/>
  <c r="Y7" i="56"/>
  <c r="AH34" i="56"/>
  <c r="AG34" i="56"/>
  <c r="AG33" i="56"/>
  <c r="AH32" i="56"/>
  <c r="AH31" i="56"/>
  <c r="AG31" i="56"/>
  <c r="AG29" i="56"/>
  <c r="AG25" i="56"/>
  <c r="AG24" i="56"/>
  <c r="AG21" i="56"/>
  <c r="AG20" i="56"/>
  <c r="AG18" i="56"/>
  <c r="AG17" i="56"/>
  <c r="AG15" i="56"/>
  <c r="AG12" i="56"/>
  <c r="AG9" i="56"/>
  <c r="AG8" i="56"/>
  <c r="AG7" i="56"/>
  <c r="AN38" i="56"/>
  <c r="AN37" i="56"/>
  <c r="AN36" i="56"/>
  <c r="AN35" i="56"/>
  <c r="AN34" i="56"/>
  <c r="AN33" i="56"/>
  <c r="AN32" i="56"/>
  <c r="AN31" i="56"/>
  <c r="AN30" i="56"/>
  <c r="AN29" i="56"/>
  <c r="AN28" i="56"/>
  <c r="AN27" i="56"/>
  <c r="AN26" i="56"/>
  <c r="AN25" i="56"/>
  <c r="AN24" i="56"/>
  <c r="AN23" i="56"/>
  <c r="AN22" i="56"/>
  <c r="AN21" i="56"/>
  <c r="AN20" i="56"/>
  <c r="AN19" i="56"/>
  <c r="AN18" i="56"/>
  <c r="AN17" i="56"/>
  <c r="AN16" i="56"/>
  <c r="AN15" i="56"/>
  <c r="AN14" i="56"/>
  <c r="AN13" i="56"/>
  <c r="AN12" i="56"/>
  <c r="AN11" i="56"/>
  <c r="AN10" i="56"/>
  <c r="AN9" i="56"/>
  <c r="AN8" i="56"/>
  <c r="AN7" i="56"/>
  <c r="AK38" i="56"/>
  <c r="AK37" i="56"/>
  <c r="AK36" i="56"/>
  <c r="AK35" i="56"/>
  <c r="AK34" i="56"/>
  <c r="AK33" i="56"/>
  <c r="AK32" i="56"/>
  <c r="AK31" i="56"/>
  <c r="AK30" i="56"/>
  <c r="AK29" i="56"/>
  <c r="AK28" i="56"/>
  <c r="AK27" i="56"/>
  <c r="AK26" i="56"/>
  <c r="AK25" i="56"/>
  <c r="AK24" i="56"/>
  <c r="AK23" i="56"/>
  <c r="AK22" i="56"/>
  <c r="AK21" i="56"/>
  <c r="AK20" i="56"/>
  <c r="AK19" i="56"/>
  <c r="AK18" i="56"/>
  <c r="AK17" i="56"/>
  <c r="AK16" i="56"/>
  <c r="AK15" i="56"/>
  <c r="AK14" i="56"/>
  <c r="AK13" i="56"/>
  <c r="AK12" i="56"/>
  <c r="AK11" i="56"/>
  <c r="AK10" i="56"/>
  <c r="AK9" i="56"/>
  <c r="AK8" i="56"/>
  <c r="AK7" i="56"/>
  <c r="AF38" i="56"/>
  <c r="AF37" i="56"/>
  <c r="AF36" i="56"/>
  <c r="AF35" i="56"/>
  <c r="AF34" i="56"/>
  <c r="AF33" i="56"/>
  <c r="AF32" i="56"/>
  <c r="AF31" i="56"/>
  <c r="AF30" i="56"/>
  <c r="AF29" i="56"/>
  <c r="AF28" i="56"/>
  <c r="AF27" i="56"/>
  <c r="AF26" i="56"/>
  <c r="AF25" i="56"/>
  <c r="AF24" i="56"/>
  <c r="AF23" i="56"/>
  <c r="AF22" i="56"/>
  <c r="AF21" i="56"/>
  <c r="AF20" i="56"/>
  <c r="AF19" i="56"/>
  <c r="AF18" i="56"/>
  <c r="AF17" i="56"/>
  <c r="AF16" i="56"/>
  <c r="AF15" i="56"/>
  <c r="AF14" i="56"/>
  <c r="AF13" i="56"/>
  <c r="AF12" i="56"/>
  <c r="AF11" i="56"/>
  <c r="AF10" i="56"/>
  <c r="AF9" i="56"/>
  <c r="AF8" i="56"/>
  <c r="AF7" i="56"/>
  <c r="AC38" i="56"/>
  <c r="AC37" i="56"/>
  <c r="AC36" i="56"/>
  <c r="AC35" i="56"/>
  <c r="AC34" i="56"/>
  <c r="AC33" i="56"/>
  <c r="AC32" i="56"/>
  <c r="AC31" i="56"/>
  <c r="AC30" i="56"/>
  <c r="AC29" i="56"/>
  <c r="AC28" i="56"/>
  <c r="AC27" i="56"/>
  <c r="AC26" i="56"/>
  <c r="AC25" i="56"/>
  <c r="AC24" i="56"/>
  <c r="AC23" i="56"/>
  <c r="AC22" i="56"/>
  <c r="AC21" i="56"/>
  <c r="AC20" i="56"/>
  <c r="AC19" i="56"/>
  <c r="AC18" i="56"/>
  <c r="AC17" i="56"/>
  <c r="AC16" i="56"/>
  <c r="AC15" i="56"/>
  <c r="AC14" i="56"/>
  <c r="AC13" i="56"/>
  <c r="AC12" i="56"/>
  <c r="AC11" i="56"/>
  <c r="AC10" i="56"/>
  <c r="AC9" i="56"/>
  <c r="AC8" i="56"/>
  <c r="AC7" i="56"/>
  <c r="X38" i="56"/>
  <c r="X37" i="56"/>
  <c r="X36" i="56"/>
  <c r="X35" i="56"/>
  <c r="X34" i="56"/>
  <c r="X33" i="56"/>
  <c r="X32" i="56"/>
  <c r="X31" i="56"/>
  <c r="X30" i="56"/>
  <c r="X29" i="56"/>
  <c r="X28" i="56"/>
  <c r="X27" i="56"/>
  <c r="X26" i="56"/>
  <c r="X25" i="56"/>
  <c r="X24" i="56"/>
  <c r="X23" i="56"/>
  <c r="X22" i="56"/>
  <c r="X21" i="56"/>
  <c r="X20" i="56"/>
  <c r="X19" i="56"/>
  <c r="X18" i="56"/>
  <c r="X17" i="56"/>
  <c r="X16" i="56"/>
  <c r="X15" i="56"/>
  <c r="X14" i="56"/>
  <c r="X13" i="56"/>
  <c r="X12" i="56"/>
  <c r="X11" i="56"/>
  <c r="X10" i="56"/>
  <c r="X9" i="56"/>
  <c r="X8" i="56"/>
  <c r="X7" i="56"/>
  <c r="U38" i="56"/>
  <c r="U37" i="56"/>
  <c r="U36" i="56"/>
  <c r="U35" i="56"/>
  <c r="U34" i="56"/>
  <c r="U33" i="56"/>
  <c r="U32" i="56"/>
  <c r="U31" i="56"/>
  <c r="U30" i="56"/>
  <c r="U29" i="56"/>
  <c r="U28" i="56"/>
  <c r="U27" i="56"/>
  <c r="U26" i="56"/>
  <c r="U25" i="56"/>
  <c r="U24" i="56"/>
  <c r="U23" i="56"/>
  <c r="U22" i="56"/>
  <c r="U21" i="56"/>
  <c r="U20" i="56"/>
  <c r="U19" i="56"/>
  <c r="U18" i="56"/>
  <c r="U17" i="56"/>
  <c r="U16" i="56"/>
  <c r="U15" i="56"/>
  <c r="U14" i="56"/>
  <c r="U13" i="56"/>
  <c r="U12" i="56"/>
  <c r="U11" i="56"/>
  <c r="U10" i="56"/>
  <c r="U9" i="56"/>
  <c r="U8" i="56"/>
  <c r="U7" i="56"/>
  <c r="P38" i="56"/>
  <c r="P37" i="56"/>
  <c r="P36" i="56"/>
  <c r="P35" i="56"/>
  <c r="P34" i="56"/>
  <c r="P33" i="56"/>
  <c r="P32" i="56"/>
  <c r="P31" i="56"/>
  <c r="P30" i="56"/>
  <c r="P29" i="56"/>
  <c r="P28" i="56"/>
  <c r="P27" i="56"/>
  <c r="P26" i="56"/>
  <c r="P25" i="56"/>
  <c r="P24" i="56"/>
  <c r="P23" i="56"/>
  <c r="P22" i="56"/>
  <c r="P21" i="56"/>
  <c r="P20" i="56"/>
  <c r="P19" i="56"/>
  <c r="P18" i="56"/>
  <c r="P17" i="56"/>
  <c r="P16" i="56"/>
  <c r="P15" i="56"/>
  <c r="P14" i="56"/>
  <c r="P13" i="56"/>
  <c r="P12" i="56"/>
  <c r="P11" i="56"/>
  <c r="P10" i="56"/>
  <c r="P9" i="56"/>
  <c r="P8" i="56"/>
  <c r="P7" i="56"/>
  <c r="M38" i="56"/>
  <c r="M37" i="56"/>
  <c r="M36" i="56"/>
  <c r="M35" i="56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H38" i="56"/>
  <c r="H37" i="56"/>
  <c r="H36" i="56"/>
  <c r="H35" i="56"/>
  <c r="H34" i="56"/>
  <c r="H33" i="56"/>
  <c r="H32" i="56"/>
  <c r="H31" i="56"/>
  <c r="H30" i="56"/>
  <c r="H29" i="56"/>
  <c r="H28" i="56"/>
  <c r="H27" i="56"/>
  <c r="H26" i="56"/>
  <c r="H25" i="56"/>
  <c r="H24" i="56"/>
  <c r="H23" i="56"/>
  <c r="H22" i="56"/>
  <c r="H21" i="56"/>
  <c r="H20" i="56"/>
  <c r="H19" i="56"/>
  <c r="H18" i="56"/>
  <c r="H17" i="56"/>
  <c r="H16" i="56"/>
  <c r="H15" i="56"/>
  <c r="H14" i="56"/>
  <c r="H13" i="56"/>
  <c r="H12" i="56"/>
  <c r="H11" i="56"/>
  <c r="H10" i="56"/>
  <c r="H9" i="56"/>
  <c r="H8" i="56"/>
  <c r="H7" i="56"/>
  <c r="E8" i="56"/>
  <c r="E9" i="56"/>
  <c r="E10" i="56"/>
  <c r="E11" i="56"/>
  <c r="E12" i="56"/>
  <c r="E13" i="56"/>
  <c r="E14" i="56"/>
  <c r="E15" i="56"/>
  <c r="E16" i="56"/>
  <c r="E17" i="56"/>
  <c r="E18" i="56"/>
  <c r="E19" i="56"/>
  <c r="E20" i="56"/>
  <c r="E21" i="56"/>
  <c r="E22" i="56"/>
  <c r="E23" i="56"/>
  <c r="E24" i="56"/>
  <c r="E25" i="56"/>
  <c r="E26" i="56"/>
  <c r="E27" i="56"/>
  <c r="E28" i="56"/>
  <c r="E29" i="56"/>
  <c r="E30" i="56"/>
  <c r="E31" i="56"/>
  <c r="E32" i="56"/>
  <c r="E33" i="56"/>
  <c r="E34" i="56"/>
  <c r="E35" i="56"/>
  <c r="E36" i="56"/>
  <c r="E37" i="56"/>
  <c r="E38" i="56"/>
  <c r="E7" i="56"/>
  <c r="AF39" i="56" l="1"/>
  <c r="AK39" i="52"/>
  <c r="P39" i="53"/>
  <c r="AK39" i="54"/>
  <c r="U39" i="52"/>
  <c r="M39" i="53"/>
  <c r="U39" i="53"/>
  <c r="P39" i="56"/>
  <c r="AF39" i="52"/>
  <c r="AF39" i="53"/>
  <c r="E39" i="56"/>
  <c r="H39" i="54"/>
  <c r="X39" i="56"/>
  <c r="X39" i="54"/>
  <c r="H39" i="52"/>
  <c r="AK39" i="53"/>
  <c r="AC39" i="53"/>
  <c r="U39" i="54"/>
  <c r="E39" i="52"/>
  <c r="H39" i="53"/>
  <c r="AC39" i="54"/>
  <c r="P39" i="52"/>
  <c r="AK39" i="56"/>
  <c r="M39" i="54"/>
  <c r="AC39" i="52"/>
  <c r="U39" i="56"/>
  <c r="E39" i="54"/>
  <c r="M39" i="52"/>
  <c r="E39" i="53"/>
  <c r="AN39" i="56"/>
  <c r="AF39" i="54"/>
  <c r="AN39" i="53"/>
  <c r="H39" i="56"/>
  <c r="AC39" i="56"/>
  <c r="AN39" i="52"/>
  <c r="M39" i="56"/>
  <c r="X39" i="53"/>
  <c r="P39" i="54"/>
  <c r="AN39" i="54"/>
  <c r="X39" i="52"/>
  <c r="AN38" i="71" l="1"/>
  <c r="AN37" i="71"/>
  <c r="AN36" i="71"/>
  <c r="AN35" i="71"/>
  <c r="AN34" i="71"/>
  <c r="AN33" i="71"/>
  <c r="AN32" i="71"/>
  <c r="AN31" i="71"/>
  <c r="AN30" i="71"/>
  <c r="AN29" i="71"/>
  <c r="AN28" i="71"/>
  <c r="AN27" i="71"/>
  <c r="AN26" i="71"/>
  <c r="AN25" i="71"/>
  <c r="AN24" i="71"/>
  <c r="AN23" i="71"/>
  <c r="AN22" i="71"/>
  <c r="AN21" i="71"/>
  <c r="AN20" i="71"/>
  <c r="AN19" i="71"/>
  <c r="AN18" i="71"/>
  <c r="AN17" i="71"/>
  <c r="AN16" i="71"/>
  <c r="AN15" i="71"/>
  <c r="AN14" i="71"/>
  <c r="AN13" i="71"/>
  <c r="AN12" i="71"/>
  <c r="AN11" i="71"/>
  <c r="AN10" i="71"/>
  <c r="AN9" i="71"/>
  <c r="AN8" i="71"/>
  <c r="AN7" i="71"/>
  <c r="AK38" i="71"/>
  <c r="AK37" i="71"/>
  <c r="AK36" i="71"/>
  <c r="AK35" i="71"/>
  <c r="AK34" i="71"/>
  <c r="AK33" i="71"/>
  <c r="AK32" i="71"/>
  <c r="AK31" i="71"/>
  <c r="AK30" i="71"/>
  <c r="AK29" i="71"/>
  <c r="AK28" i="71"/>
  <c r="AK27" i="71"/>
  <c r="AK26" i="71"/>
  <c r="AK25" i="71"/>
  <c r="AK24" i="71"/>
  <c r="AK23" i="71"/>
  <c r="AK22" i="71"/>
  <c r="AK21" i="71"/>
  <c r="AK20" i="71"/>
  <c r="AK19" i="71"/>
  <c r="AK18" i="71"/>
  <c r="AK17" i="71"/>
  <c r="AK16" i="71"/>
  <c r="AK15" i="71"/>
  <c r="AK14" i="71"/>
  <c r="AK13" i="71"/>
  <c r="AK12" i="71"/>
  <c r="AK11" i="71"/>
  <c r="AK10" i="71"/>
  <c r="AK9" i="71"/>
  <c r="AK8" i="71"/>
  <c r="AK7" i="71"/>
  <c r="AF38" i="71"/>
  <c r="AF37" i="71"/>
  <c r="AF36" i="71"/>
  <c r="AF35" i="71"/>
  <c r="AF34" i="71"/>
  <c r="AF33" i="71"/>
  <c r="AF32" i="71"/>
  <c r="AF31" i="71"/>
  <c r="AF30" i="71"/>
  <c r="AF29" i="71"/>
  <c r="AF28" i="71"/>
  <c r="AF27" i="71"/>
  <c r="AF26" i="71"/>
  <c r="AF25" i="71"/>
  <c r="AF24" i="71"/>
  <c r="AF23" i="71"/>
  <c r="AF22" i="71"/>
  <c r="AF21" i="71"/>
  <c r="AF20" i="71"/>
  <c r="AF19" i="71"/>
  <c r="AF18" i="71"/>
  <c r="AF17" i="71"/>
  <c r="AF16" i="71"/>
  <c r="AF15" i="71"/>
  <c r="AF14" i="71"/>
  <c r="AF13" i="71"/>
  <c r="AF12" i="71"/>
  <c r="AF11" i="71"/>
  <c r="AF10" i="71"/>
  <c r="AF9" i="71"/>
  <c r="AF8" i="71"/>
  <c r="AF7" i="71"/>
  <c r="AC38" i="71"/>
  <c r="AC37" i="71"/>
  <c r="AC36" i="71"/>
  <c r="AC35" i="71"/>
  <c r="AC34" i="71"/>
  <c r="AC33" i="71"/>
  <c r="AC32" i="71"/>
  <c r="AC31" i="71"/>
  <c r="AC30" i="71"/>
  <c r="AC29" i="71"/>
  <c r="AC28" i="71"/>
  <c r="AC27" i="71"/>
  <c r="AC26" i="71"/>
  <c r="AC25" i="71"/>
  <c r="AC24" i="71"/>
  <c r="AC23" i="71"/>
  <c r="AC22" i="71"/>
  <c r="AC21" i="71"/>
  <c r="AC20" i="71"/>
  <c r="AC19" i="71"/>
  <c r="AC18" i="71"/>
  <c r="AC17" i="71"/>
  <c r="AC16" i="71"/>
  <c r="AC15" i="71"/>
  <c r="AC14" i="71"/>
  <c r="AC13" i="71"/>
  <c r="AC12" i="71"/>
  <c r="AC11" i="71"/>
  <c r="AC10" i="71"/>
  <c r="AC9" i="71"/>
  <c r="AC8" i="71"/>
  <c r="AC7" i="71"/>
  <c r="X38" i="71"/>
  <c r="X37" i="71"/>
  <c r="X36" i="71"/>
  <c r="X35" i="71"/>
  <c r="X34" i="71"/>
  <c r="X33" i="71"/>
  <c r="X32" i="71"/>
  <c r="X31" i="71"/>
  <c r="X30" i="71"/>
  <c r="X29" i="71"/>
  <c r="X28" i="71"/>
  <c r="X27" i="71"/>
  <c r="X26" i="71"/>
  <c r="X25" i="71"/>
  <c r="X24" i="71"/>
  <c r="X23" i="71"/>
  <c r="X22" i="71"/>
  <c r="X21" i="71"/>
  <c r="X20" i="71"/>
  <c r="X19" i="71"/>
  <c r="X18" i="71"/>
  <c r="X17" i="71"/>
  <c r="X16" i="71"/>
  <c r="X15" i="71"/>
  <c r="X14" i="71"/>
  <c r="X13" i="71"/>
  <c r="X12" i="71"/>
  <c r="X11" i="71"/>
  <c r="X10" i="71"/>
  <c r="X9" i="71"/>
  <c r="X8" i="71"/>
  <c r="X7" i="71"/>
  <c r="U38" i="71"/>
  <c r="U37" i="71"/>
  <c r="U36" i="71"/>
  <c r="U35" i="71"/>
  <c r="U34" i="71"/>
  <c r="U33" i="71"/>
  <c r="U32" i="71"/>
  <c r="U31" i="71"/>
  <c r="U30" i="71"/>
  <c r="U29" i="71"/>
  <c r="U28" i="71"/>
  <c r="U27" i="71"/>
  <c r="U26" i="71"/>
  <c r="U25" i="71"/>
  <c r="U24" i="71"/>
  <c r="U23" i="71"/>
  <c r="U22" i="71"/>
  <c r="U21" i="71"/>
  <c r="U20" i="71"/>
  <c r="U19" i="71"/>
  <c r="U18" i="71"/>
  <c r="U17" i="71"/>
  <c r="U16" i="71"/>
  <c r="U15" i="71"/>
  <c r="U14" i="71"/>
  <c r="U13" i="71"/>
  <c r="U12" i="71"/>
  <c r="U11" i="71"/>
  <c r="U10" i="71"/>
  <c r="U9" i="71"/>
  <c r="U8" i="71"/>
  <c r="U7" i="71"/>
  <c r="P38" i="71"/>
  <c r="P37" i="71"/>
  <c r="P36" i="71"/>
  <c r="P35" i="71"/>
  <c r="P34" i="71"/>
  <c r="P33" i="71"/>
  <c r="P32" i="71"/>
  <c r="P31" i="71"/>
  <c r="P30" i="71"/>
  <c r="P29" i="71"/>
  <c r="P28" i="71"/>
  <c r="P27" i="71"/>
  <c r="P26" i="71"/>
  <c r="P25" i="71"/>
  <c r="P24" i="71"/>
  <c r="P23" i="71"/>
  <c r="P22" i="71"/>
  <c r="P21" i="71"/>
  <c r="P20" i="71"/>
  <c r="P19" i="71"/>
  <c r="P18" i="71"/>
  <c r="P17" i="71"/>
  <c r="P16" i="71"/>
  <c r="P15" i="71"/>
  <c r="P14" i="71"/>
  <c r="P13" i="71"/>
  <c r="P12" i="71"/>
  <c r="P11" i="71"/>
  <c r="P10" i="71"/>
  <c r="P9" i="71"/>
  <c r="P8" i="71"/>
  <c r="P7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AP38" i="71"/>
  <c r="AP37" i="71"/>
  <c r="AP36" i="71"/>
  <c r="AP35" i="71"/>
  <c r="AP34" i="71"/>
  <c r="AP33" i="71"/>
  <c r="AP32" i="71"/>
  <c r="AP31" i="71"/>
  <c r="AP30" i="71"/>
  <c r="AP29" i="71"/>
  <c r="AP28" i="71"/>
  <c r="AP27" i="71"/>
  <c r="AP26" i="71"/>
  <c r="AP25" i="71"/>
  <c r="AP24" i="71"/>
  <c r="AP23" i="71"/>
  <c r="AP22" i="71"/>
  <c r="AP21" i="71"/>
  <c r="AP20" i="71"/>
  <c r="AP19" i="71"/>
  <c r="AP18" i="71"/>
  <c r="AP17" i="71"/>
  <c r="AP16" i="71"/>
  <c r="AP15" i="71"/>
  <c r="AP14" i="71"/>
  <c r="AP13" i="71"/>
  <c r="AP12" i="71"/>
  <c r="AP11" i="71"/>
  <c r="AP10" i="71"/>
  <c r="AP9" i="71"/>
  <c r="AP8" i="71"/>
  <c r="AP7" i="71"/>
  <c r="AH38" i="71"/>
  <c r="AH37" i="71"/>
  <c r="AH36" i="71"/>
  <c r="AH35" i="71"/>
  <c r="AH34" i="71"/>
  <c r="AH33" i="71"/>
  <c r="AH32" i="71"/>
  <c r="AH31" i="71"/>
  <c r="AH30" i="71"/>
  <c r="AH29" i="71"/>
  <c r="AH28" i="71"/>
  <c r="AH27" i="71"/>
  <c r="AH26" i="71"/>
  <c r="AH25" i="71"/>
  <c r="AH24" i="71"/>
  <c r="AH23" i="71"/>
  <c r="AH22" i="71"/>
  <c r="AH21" i="71"/>
  <c r="AH20" i="71"/>
  <c r="AH19" i="71"/>
  <c r="AH18" i="71"/>
  <c r="AH17" i="71"/>
  <c r="AH16" i="71"/>
  <c r="AH15" i="71"/>
  <c r="AH14" i="71"/>
  <c r="AH13" i="71"/>
  <c r="AH12" i="71"/>
  <c r="AH11" i="71"/>
  <c r="AH10" i="71"/>
  <c r="AH9" i="71"/>
  <c r="AH8" i="71"/>
  <c r="AH7" i="71"/>
  <c r="Z38" i="71"/>
  <c r="Z37" i="71"/>
  <c r="Z36" i="71"/>
  <c r="Z35" i="71"/>
  <c r="Z34" i="71"/>
  <c r="Z33" i="71"/>
  <c r="Z32" i="71"/>
  <c r="Z31" i="71"/>
  <c r="Z30" i="71"/>
  <c r="Z29" i="71"/>
  <c r="Z28" i="71"/>
  <c r="Z27" i="71"/>
  <c r="Z26" i="71"/>
  <c r="Z25" i="71"/>
  <c r="Z24" i="71"/>
  <c r="Z23" i="71"/>
  <c r="Z22" i="71"/>
  <c r="Z21" i="71"/>
  <c r="Z20" i="71"/>
  <c r="Z19" i="71"/>
  <c r="Z18" i="71"/>
  <c r="Z17" i="71"/>
  <c r="Z16" i="71"/>
  <c r="Z15" i="71"/>
  <c r="Z14" i="71"/>
  <c r="Z13" i="71"/>
  <c r="Z12" i="71"/>
  <c r="Z11" i="71"/>
  <c r="Z10" i="71"/>
  <c r="Z9" i="71"/>
  <c r="Z8" i="71"/>
  <c r="Z7" i="71"/>
  <c r="R38" i="71"/>
  <c r="R37" i="71"/>
  <c r="R36" i="71"/>
  <c r="R35" i="71"/>
  <c r="R34" i="71"/>
  <c r="R33" i="71"/>
  <c r="R32" i="71"/>
  <c r="R31" i="71"/>
  <c r="R30" i="71"/>
  <c r="R29" i="71"/>
  <c r="R28" i="71"/>
  <c r="R27" i="71"/>
  <c r="R26" i="71"/>
  <c r="R25" i="71"/>
  <c r="R24" i="71"/>
  <c r="R23" i="71"/>
  <c r="R22" i="71"/>
  <c r="R21" i="71"/>
  <c r="R20" i="71"/>
  <c r="R19" i="71"/>
  <c r="R18" i="71"/>
  <c r="R17" i="71"/>
  <c r="R16" i="71"/>
  <c r="R15" i="71"/>
  <c r="R14" i="71"/>
  <c r="R13" i="71"/>
  <c r="R12" i="71"/>
  <c r="R11" i="71"/>
  <c r="R10" i="71"/>
  <c r="R9" i="71"/>
  <c r="R8" i="71"/>
  <c r="R7" i="71"/>
  <c r="J8" i="71"/>
  <c r="J9" i="71"/>
  <c r="J10" i="71"/>
  <c r="J11" i="71"/>
  <c r="J12" i="71"/>
  <c r="J13" i="71"/>
  <c r="J14" i="71"/>
  <c r="J15" i="71"/>
  <c r="J16" i="71"/>
  <c r="J17" i="71"/>
  <c r="J18" i="71"/>
  <c r="J19" i="71"/>
  <c r="J20" i="71"/>
  <c r="J21" i="71"/>
  <c r="J22" i="71"/>
  <c r="J23" i="71"/>
  <c r="J24" i="71"/>
  <c r="J25" i="71"/>
  <c r="J26" i="71"/>
  <c r="J27" i="71"/>
  <c r="J28" i="71"/>
  <c r="J29" i="71"/>
  <c r="J30" i="71"/>
  <c r="J31" i="71"/>
  <c r="J32" i="71"/>
  <c r="J33" i="71"/>
  <c r="J34" i="71"/>
  <c r="J35" i="71"/>
  <c r="J36" i="71"/>
  <c r="J37" i="71"/>
  <c r="J38" i="71"/>
  <c r="J7" i="71"/>
  <c r="H8" i="71"/>
  <c r="H9" i="71"/>
  <c r="H10" i="71"/>
  <c r="H11" i="71"/>
  <c r="H12" i="71"/>
  <c r="H13" i="71"/>
  <c r="H14" i="71"/>
  <c r="H15" i="71"/>
  <c r="H16" i="71"/>
  <c r="H17" i="71"/>
  <c r="H18" i="71"/>
  <c r="H19" i="71"/>
  <c r="H20" i="71"/>
  <c r="H21" i="71"/>
  <c r="H22" i="71"/>
  <c r="H23" i="71"/>
  <c r="H24" i="71"/>
  <c r="H25" i="71"/>
  <c r="H26" i="71"/>
  <c r="H27" i="71"/>
  <c r="H28" i="71"/>
  <c r="H29" i="71"/>
  <c r="H30" i="71"/>
  <c r="H31" i="71"/>
  <c r="H32" i="71"/>
  <c r="H33" i="71"/>
  <c r="H34" i="71"/>
  <c r="H35" i="71"/>
  <c r="H36" i="71"/>
  <c r="H37" i="71"/>
  <c r="H38" i="71"/>
  <c r="H7" i="71"/>
  <c r="E38" i="71"/>
  <c r="E8" i="71"/>
  <c r="E9" i="71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7" i="71"/>
  <c r="E39" i="71" l="1"/>
  <c r="H39" i="71"/>
  <c r="M39" i="71"/>
  <c r="P39" i="71"/>
  <c r="U39" i="71"/>
  <c r="X39" i="71"/>
  <c r="AC39" i="71"/>
  <c r="AF39" i="71"/>
  <c r="AK39" i="71"/>
  <c r="AN39" i="71"/>
  <c r="H20" i="70"/>
  <c r="E20" i="70"/>
  <c r="Q36" i="72"/>
  <c r="N36" i="72"/>
  <c r="K36" i="72"/>
  <c r="H36" i="72"/>
  <c r="E36" i="72"/>
  <c r="Q34" i="72"/>
  <c r="N34" i="72"/>
  <c r="K34" i="72"/>
  <c r="H34" i="72"/>
  <c r="E34" i="72"/>
  <c r="Q32" i="72"/>
  <c r="N32" i="72"/>
  <c r="K32" i="72"/>
  <c r="H32" i="72"/>
  <c r="E32" i="72"/>
  <c r="Q30" i="72"/>
  <c r="N30" i="72"/>
  <c r="K30" i="72"/>
  <c r="H30" i="72"/>
  <c r="E30" i="72"/>
  <c r="Q29" i="72"/>
  <c r="N29" i="72"/>
  <c r="K29" i="72"/>
  <c r="H29" i="72"/>
  <c r="E29" i="72"/>
  <c r="Q28" i="72"/>
  <c r="N28" i="72"/>
  <c r="K28" i="72"/>
  <c r="H28" i="72"/>
  <c r="E28" i="72"/>
  <c r="Q26" i="72"/>
  <c r="N26" i="72"/>
  <c r="K26" i="72"/>
  <c r="H26" i="72"/>
  <c r="E26" i="72"/>
  <c r="Q24" i="72"/>
  <c r="N24" i="72"/>
  <c r="K24" i="72"/>
  <c r="H24" i="72"/>
  <c r="E24" i="72"/>
  <c r="Q23" i="72"/>
  <c r="N23" i="72"/>
  <c r="K23" i="72"/>
  <c r="H23" i="72"/>
  <c r="E23" i="72"/>
  <c r="Q21" i="72"/>
  <c r="N21" i="72"/>
  <c r="K21" i="72"/>
  <c r="H21" i="72"/>
  <c r="E21" i="72"/>
  <c r="Q19" i="72"/>
  <c r="N19" i="72"/>
  <c r="K19" i="72"/>
  <c r="H19" i="72"/>
  <c r="E19" i="72"/>
  <c r="Q18" i="72"/>
  <c r="N18" i="72"/>
  <c r="K18" i="72"/>
  <c r="H18" i="72"/>
  <c r="E18" i="72"/>
  <c r="Q17" i="72"/>
  <c r="N17" i="72"/>
  <c r="K17" i="72"/>
  <c r="H17" i="72"/>
  <c r="E17" i="72"/>
  <c r="Q16" i="72"/>
  <c r="N16" i="72"/>
  <c r="K16" i="72"/>
  <c r="H16" i="72"/>
  <c r="E16" i="72"/>
  <c r="Q15" i="72"/>
  <c r="N15" i="72"/>
  <c r="K15" i="72"/>
  <c r="H15" i="72"/>
  <c r="E15" i="72"/>
  <c r="Q11" i="72"/>
  <c r="N11" i="72"/>
  <c r="K11" i="72"/>
  <c r="H11" i="72"/>
  <c r="E11" i="72"/>
  <c r="Q9" i="72"/>
  <c r="N9" i="72"/>
  <c r="K9" i="72"/>
  <c r="H9" i="72"/>
  <c r="E9" i="72"/>
  <c r="Q8" i="72"/>
  <c r="N8" i="72"/>
  <c r="K8" i="72"/>
  <c r="H8" i="72"/>
  <c r="E8" i="72"/>
  <c r="Q7" i="72"/>
  <c r="N7" i="72"/>
  <c r="K7" i="72"/>
  <c r="H7" i="72"/>
  <c r="E7" i="72"/>
  <c r="Q6" i="72"/>
  <c r="N6" i="72"/>
  <c r="K6" i="72"/>
  <c r="H6" i="72"/>
  <c r="E6" i="72"/>
  <c r="N33" i="125" l="1"/>
  <c r="K33" i="125"/>
  <c r="H33" i="125"/>
  <c r="E33" i="125"/>
  <c r="N32" i="125"/>
  <c r="K32" i="125"/>
  <c r="H32" i="125"/>
  <c r="E32" i="125"/>
  <c r="N31" i="125"/>
  <c r="K31" i="125"/>
  <c r="H31" i="125"/>
  <c r="E31" i="125"/>
  <c r="N30" i="125"/>
  <c r="K30" i="125"/>
  <c r="H30" i="125"/>
  <c r="E30" i="125"/>
  <c r="N29" i="125"/>
  <c r="K29" i="125"/>
  <c r="H29" i="125"/>
  <c r="E29" i="125"/>
  <c r="N28" i="125"/>
  <c r="K28" i="125"/>
  <c r="H28" i="125"/>
  <c r="E28" i="125"/>
  <c r="N24" i="125"/>
  <c r="K24" i="125"/>
  <c r="H24" i="125"/>
  <c r="E24" i="125"/>
  <c r="N23" i="125"/>
  <c r="K23" i="125"/>
  <c r="H23" i="125"/>
  <c r="E23" i="125"/>
  <c r="N22" i="125"/>
  <c r="K22" i="125"/>
  <c r="H22" i="125"/>
  <c r="E22" i="125"/>
  <c r="N20" i="125"/>
  <c r="K20" i="125"/>
  <c r="H20" i="125"/>
  <c r="E20" i="125"/>
  <c r="N19" i="125"/>
  <c r="K19" i="125"/>
  <c r="H19" i="125"/>
  <c r="E19" i="125"/>
  <c r="N18" i="125"/>
  <c r="K18" i="125"/>
  <c r="H18" i="125"/>
  <c r="E18" i="125"/>
  <c r="N17" i="125"/>
  <c r="K17" i="125"/>
  <c r="H17" i="125"/>
  <c r="E17" i="125"/>
  <c r="N15" i="125"/>
  <c r="K15" i="125"/>
  <c r="H15" i="125"/>
  <c r="E15" i="125"/>
  <c r="N11" i="125"/>
  <c r="K11" i="125"/>
  <c r="H11" i="125"/>
  <c r="E11" i="125"/>
  <c r="N9" i="125"/>
  <c r="K9" i="125"/>
  <c r="H9" i="125"/>
  <c r="E9" i="125"/>
  <c r="N8" i="125"/>
  <c r="K8" i="125"/>
  <c r="H8" i="125"/>
  <c r="E8" i="125"/>
  <c r="N7" i="125"/>
  <c r="K7" i="125"/>
  <c r="H7" i="125"/>
  <c r="E7" i="125"/>
  <c r="N6" i="125"/>
  <c r="K6" i="125"/>
  <c r="H6" i="125"/>
  <c r="E6" i="125"/>
  <c r="AN41" i="75" l="1"/>
  <c r="AK41" i="75"/>
  <c r="AO38" i="75"/>
  <c r="AN38" i="75"/>
  <c r="AK38" i="75"/>
  <c r="AP37" i="75"/>
  <c r="AO37" i="75"/>
  <c r="AN37" i="75"/>
  <c r="AK37" i="75"/>
  <c r="AO36" i="75"/>
  <c r="AN36" i="75"/>
  <c r="AK36" i="75"/>
  <c r="AP35" i="75"/>
  <c r="AO35" i="75"/>
  <c r="AN35" i="75"/>
  <c r="AK35" i="75"/>
  <c r="AP34" i="75"/>
  <c r="AO34" i="75"/>
  <c r="AN34" i="75"/>
  <c r="AK34" i="75"/>
  <c r="AP33" i="75"/>
  <c r="AO33" i="75"/>
  <c r="AN33" i="75"/>
  <c r="AK33" i="75"/>
  <c r="AP32" i="75"/>
  <c r="AO32" i="75"/>
  <c r="AN32" i="75"/>
  <c r="AK32" i="75"/>
  <c r="AP31" i="75"/>
  <c r="AO31" i="75"/>
  <c r="AN31" i="75"/>
  <c r="AK31" i="75"/>
  <c r="AP30" i="75"/>
  <c r="AO30" i="75"/>
  <c r="AN30" i="75"/>
  <c r="AK30" i="75"/>
  <c r="AP29" i="75"/>
  <c r="AO29" i="75"/>
  <c r="AN29" i="75"/>
  <c r="AK29" i="75"/>
  <c r="AO28" i="75"/>
  <c r="AN28" i="75"/>
  <c r="AK28" i="75"/>
  <c r="AP27" i="75"/>
  <c r="AO27" i="75"/>
  <c r="AN27" i="75"/>
  <c r="AK27" i="75"/>
  <c r="AP26" i="75"/>
  <c r="AO26" i="75"/>
  <c r="AN26" i="75"/>
  <c r="AK26" i="75"/>
  <c r="AP25" i="75"/>
  <c r="AO25" i="75"/>
  <c r="AN25" i="75"/>
  <c r="AK25" i="75"/>
  <c r="AP24" i="75"/>
  <c r="AO24" i="75"/>
  <c r="AN24" i="75"/>
  <c r="AK24" i="75"/>
  <c r="AO23" i="75"/>
  <c r="AN23" i="75"/>
  <c r="AK23" i="75"/>
  <c r="AP22" i="75"/>
  <c r="AO22" i="75"/>
  <c r="AN22" i="75"/>
  <c r="AK22" i="75"/>
  <c r="AP21" i="75"/>
  <c r="AO21" i="75"/>
  <c r="AN21" i="75"/>
  <c r="AK21" i="75"/>
  <c r="AP20" i="75"/>
  <c r="AO20" i="75"/>
  <c r="AN20" i="75"/>
  <c r="AK20" i="75"/>
  <c r="AP19" i="75"/>
  <c r="AO19" i="75"/>
  <c r="AN19" i="75"/>
  <c r="AK19" i="75"/>
  <c r="AP18" i="75"/>
  <c r="AO18" i="75"/>
  <c r="AN18" i="75"/>
  <c r="AK18" i="75"/>
  <c r="AO17" i="75"/>
  <c r="AN17" i="75"/>
  <c r="AK17" i="75"/>
  <c r="AP16" i="75"/>
  <c r="AO16" i="75"/>
  <c r="AN16" i="75"/>
  <c r="AK16" i="75"/>
  <c r="AO15" i="75"/>
  <c r="AN15" i="75"/>
  <c r="AK15" i="75"/>
  <c r="AP14" i="75"/>
  <c r="AO14" i="75"/>
  <c r="AN14" i="75"/>
  <c r="AK14" i="75"/>
  <c r="AP13" i="75"/>
  <c r="AO13" i="75"/>
  <c r="AN13" i="75"/>
  <c r="AK13" i="75"/>
  <c r="AP12" i="75"/>
  <c r="AO12" i="75"/>
  <c r="AN12" i="75"/>
  <c r="AK12" i="75"/>
  <c r="AP11" i="75"/>
  <c r="AO11" i="75"/>
  <c r="AN11" i="75"/>
  <c r="AK11" i="75"/>
  <c r="AP10" i="75"/>
  <c r="AO10" i="75"/>
  <c r="AN10" i="75"/>
  <c r="AK10" i="75"/>
  <c r="AP9" i="75"/>
  <c r="AO9" i="75"/>
  <c r="AN9" i="75"/>
  <c r="AK9" i="75"/>
  <c r="AP8" i="75"/>
  <c r="AO8" i="75"/>
  <c r="AN8" i="75"/>
  <c r="AK8" i="75"/>
  <c r="AP7" i="75"/>
  <c r="AO7" i="75"/>
  <c r="AN7" i="75"/>
  <c r="AK7" i="75"/>
  <c r="Q42" i="125"/>
  <c r="Q41" i="125"/>
  <c r="Q40" i="125"/>
  <c r="Q39" i="125"/>
  <c r="Q33" i="125"/>
  <c r="Q32" i="125"/>
  <c r="Q31" i="125"/>
  <c r="Q30" i="125"/>
  <c r="Q29" i="125"/>
  <c r="Q28" i="125"/>
  <c r="Q24" i="125"/>
  <c r="Q23" i="125"/>
  <c r="Q22" i="125"/>
  <c r="Q20" i="125"/>
  <c r="Q19" i="125"/>
  <c r="Q18" i="125"/>
  <c r="Q17" i="125"/>
  <c r="Q15" i="125"/>
  <c r="Q11" i="125"/>
  <c r="Q9" i="125"/>
  <c r="Q8" i="125"/>
  <c r="Q7" i="125"/>
  <c r="Q6" i="125"/>
  <c r="Q37" i="126"/>
  <c r="Q36" i="126"/>
  <c r="Q35" i="126"/>
  <c r="Q33" i="126"/>
  <c r="Q32" i="126"/>
  <c r="Q30" i="126"/>
  <c r="Q29" i="126"/>
  <c r="Q28" i="126"/>
  <c r="Q27" i="126"/>
  <c r="Q26" i="126"/>
  <c r="Q24" i="126"/>
  <c r="Q23" i="126"/>
  <c r="Q22" i="126"/>
  <c r="Q19" i="126"/>
  <c r="Q14" i="126"/>
  <c r="Q11" i="126"/>
  <c r="Q8" i="126"/>
  <c r="Q7" i="126"/>
  <c r="Q6" i="126"/>
  <c r="AP34" i="56"/>
  <c r="AO34" i="56"/>
  <c r="AO33" i="56"/>
  <c r="AP32" i="56"/>
  <c r="AP31" i="56"/>
  <c r="AO31" i="56"/>
  <c r="AO29" i="56"/>
  <c r="AO25" i="56"/>
  <c r="AO24" i="56"/>
  <c r="AO21" i="56"/>
  <c r="AO20" i="56"/>
  <c r="AO18" i="56"/>
  <c r="AO17" i="56"/>
  <c r="AO15" i="56"/>
  <c r="AO12" i="56"/>
  <c r="AO9" i="56"/>
  <c r="AO8" i="56"/>
  <c r="AO7" i="56"/>
  <c r="AO38" i="54"/>
  <c r="AO36" i="54"/>
  <c r="AO35" i="54"/>
  <c r="AP34" i="54"/>
  <c r="AO34" i="54"/>
  <c r="AO33" i="54"/>
  <c r="AP31" i="54"/>
  <c r="AO31" i="54"/>
  <c r="AO30" i="54"/>
  <c r="AO29" i="54"/>
  <c r="AO28" i="54"/>
  <c r="AO24" i="54"/>
  <c r="AO23" i="54"/>
  <c r="AO22" i="54"/>
  <c r="AO21" i="54"/>
  <c r="AO20" i="54"/>
  <c r="AP19" i="54"/>
  <c r="AO19" i="54"/>
  <c r="AP18" i="54"/>
  <c r="AO18" i="54"/>
  <c r="AO17" i="54"/>
  <c r="AO15" i="54"/>
  <c r="AO13" i="54"/>
  <c r="AO12" i="54"/>
  <c r="AO10" i="54"/>
  <c r="AO9" i="54"/>
  <c r="AO8" i="54"/>
  <c r="AO7" i="54"/>
  <c r="AP38" i="52"/>
  <c r="AO38" i="52"/>
  <c r="AP37" i="52"/>
  <c r="AO37" i="52"/>
  <c r="AP35" i="52"/>
  <c r="AO35" i="52"/>
  <c r="AP33" i="52"/>
  <c r="AO33" i="52"/>
  <c r="AP31" i="52"/>
  <c r="AO31" i="52"/>
  <c r="AP30" i="52"/>
  <c r="AO30" i="52"/>
  <c r="AP29" i="52"/>
  <c r="AO29" i="52"/>
  <c r="AO28" i="52"/>
  <c r="AP27" i="52"/>
  <c r="AP25" i="52"/>
  <c r="AO25" i="52"/>
  <c r="AP24" i="52"/>
  <c r="AO24" i="52"/>
  <c r="AO23" i="52"/>
  <c r="AO22" i="52"/>
  <c r="AP21" i="52"/>
  <c r="AO21" i="52"/>
  <c r="AP20" i="52"/>
  <c r="AO20" i="52"/>
  <c r="AP19" i="52"/>
  <c r="AO19" i="52"/>
  <c r="AP18" i="52"/>
  <c r="AO18" i="52"/>
  <c r="AP17" i="52"/>
  <c r="AO17" i="52"/>
  <c r="AP16" i="52"/>
  <c r="AO16" i="52"/>
  <c r="AP15" i="52"/>
  <c r="AO15" i="52"/>
  <c r="AO14" i="52"/>
  <c r="AO13" i="52"/>
  <c r="AP12" i="52"/>
  <c r="AO12" i="52"/>
  <c r="AO11" i="52"/>
  <c r="AP10" i="52"/>
  <c r="AO10" i="52"/>
  <c r="AP9" i="52"/>
  <c r="AO9" i="52"/>
  <c r="AP8" i="52"/>
  <c r="AO8" i="52"/>
  <c r="AP7" i="52"/>
  <c r="AO7" i="52"/>
  <c r="AO38" i="53"/>
  <c r="AO37" i="53"/>
  <c r="AO35" i="53"/>
  <c r="AP34" i="53"/>
  <c r="AO34" i="53"/>
  <c r="AP31" i="53"/>
  <c r="AO31" i="53"/>
  <c r="AO29" i="53"/>
  <c r="AO28" i="53"/>
  <c r="AP27" i="53"/>
  <c r="AO25" i="53"/>
  <c r="AO24" i="53"/>
  <c r="AP22" i="53"/>
  <c r="AO20" i="53"/>
  <c r="AP19" i="53"/>
  <c r="AO19" i="53"/>
  <c r="AO18" i="53"/>
  <c r="AO15" i="53"/>
  <c r="AO13" i="53"/>
  <c r="AO10" i="53"/>
  <c r="AO9" i="53"/>
  <c r="AP8" i="53"/>
  <c r="AO8" i="53"/>
  <c r="AO7" i="53"/>
  <c r="AO38" i="60"/>
  <c r="AO37" i="60"/>
  <c r="AO36" i="60"/>
  <c r="AO35" i="60"/>
  <c r="AP34" i="60"/>
  <c r="AO34" i="60"/>
  <c r="AP33" i="60"/>
  <c r="AO33" i="60"/>
  <c r="AP32" i="60"/>
  <c r="AO32" i="60"/>
  <c r="AP31" i="60"/>
  <c r="AO31" i="60"/>
  <c r="AO30" i="60"/>
  <c r="AO29" i="60"/>
  <c r="AO28" i="60"/>
  <c r="AO27" i="60"/>
  <c r="AO26" i="60"/>
  <c r="AO25" i="60"/>
  <c r="AP24" i="60"/>
  <c r="AO24" i="60"/>
  <c r="AO23" i="60"/>
  <c r="AO22" i="60"/>
  <c r="AO21" i="60"/>
  <c r="AP20" i="60"/>
  <c r="AO20" i="60"/>
  <c r="AP19" i="60"/>
  <c r="AO19" i="60"/>
  <c r="AO18" i="60"/>
  <c r="AO17" i="60"/>
  <c r="AO16" i="60"/>
  <c r="AO15" i="60"/>
  <c r="AO14" i="60"/>
  <c r="AO13" i="60"/>
  <c r="AO12" i="60"/>
  <c r="AO11" i="60"/>
  <c r="AO10" i="60"/>
  <c r="AP9" i="60"/>
  <c r="AO9" i="60"/>
  <c r="AP8" i="60"/>
  <c r="AO8" i="60"/>
  <c r="AP7" i="60"/>
  <c r="AO7" i="60"/>
  <c r="Q36" i="85"/>
  <c r="Q34" i="85"/>
  <c r="Q33" i="85"/>
  <c r="Q32" i="85"/>
  <c r="Q31" i="85"/>
  <c r="Q30" i="85"/>
  <c r="Q29" i="85"/>
  <c r="Q28" i="85"/>
  <c r="Q27" i="85"/>
  <c r="Q26" i="85"/>
  <c r="Q25" i="85"/>
  <c r="Q24" i="85"/>
  <c r="Q23" i="85"/>
  <c r="Q22" i="85"/>
  <c r="Q21" i="85"/>
  <c r="Q20" i="85"/>
  <c r="Q19" i="85"/>
  <c r="Q18" i="85"/>
  <c r="Q17" i="85"/>
  <c r="Q15" i="85"/>
  <c r="Q14" i="85"/>
  <c r="Q11" i="85"/>
  <c r="Q9" i="85"/>
  <c r="Q8" i="85"/>
  <c r="Q7" i="85"/>
  <c r="Q6" i="85"/>
  <c r="AN38" i="86"/>
  <c r="AK38" i="86"/>
  <c r="AP37" i="86"/>
  <c r="AN37" i="86"/>
  <c r="AK37" i="86"/>
  <c r="AN36" i="86"/>
  <c r="AK36" i="86"/>
  <c r="AP35" i="86"/>
  <c r="AN35" i="86"/>
  <c r="AK35" i="86"/>
  <c r="AP34" i="86"/>
  <c r="AN34" i="86"/>
  <c r="AK34" i="86"/>
  <c r="AP33" i="86"/>
  <c r="AN33" i="86"/>
  <c r="AK33" i="86"/>
  <c r="AP32" i="86"/>
  <c r="AN32" i="86"/>
  <c r="AK32" i="86"/>
  <c r="AP31" i="86"/>
  <c r="AN31" i="86"/>
  <c r="AK31" i="86"/>
  <c r="AP30" i="86"/>
  <c r="AN30" i="86"/>
  <c r="AK30" i="86"/>
  <c r="AP29" i="86"/>
  <c r="AN29" i="86"/>
  <c r="AK29" i="86"/>
  <c r="AP28" i="86"/>
  <c r="AN28" i="86"/>
  <c r="AK28" i="86"/>
  <c r="AP27" i="86"/>
  <c r="AN27" i="86"/>
  <c r="AK27" i="86"/>
  <c r="AN26" i="86"/>
  <c r="AK26" i="86"/>
  <c r="AP25" i="86"/>
  <c r="AN25" i="86"/>
  <c r="AK25" i="86"/>
  <c r="AP24" i="86"/>
  <c r="AN24" i="86"/>
  <c r="AK24" i="86"/>
  <c r="AP23" i="86"/>
  <c r="AN23" i="86"/>
  <c r="AK23" i="86"/>
  <c r="AP22" i="86"/>
  <c r="AN22" i="86"/>
  <c r="AK22" i="86"/>
  <c r="AP21" i="86"/>
  <c r="AN21" i="86"/>
  <c r="AK21" i="86"/>
  <c r="AP20" i="86"/>
  <c r="AN20" i="86"/>
  <c r="AK20" i="86"/>
  <c r="AP19" i="86"/>
  <c r="AN19" i="86"/>
  <c r="AK19" i="86"/>
  <c r="AP18" i="86"/>
  <c r="AN18" i="86"/>
  <c r="AK18" i="86"/>
  <c r="AP17" i="86"/>
  <c r="AN17" i="86"/>
  <c r="AK17" i="86"/>
  <c r="AP16" i="86"/>
  <c r="AN16" i="86"/>
  <c r="AK16" i="86"/>
  <c r="AP15" i="86"/>
  <c r="AN15" i="86"/>
  <c r="AK15" i="86"/>
  <c r="AN14" i="86"/>
  <c r="AK14" i="86"/>
  <c r="AN13" i="86"/>
  <c r="AK13" i="86"/>
  <c r="AP12" i="86"/>
  <c r="AN12" i="86"/>
  <c r="AK12" i="86"/>
  <c r="AN11" i="86"/>
  <c r="AK11" i="86"/>
  <c r="AP10" i="86"/>
  <c r="AN10" i="86"/>
  <c r="AK10" i="86"/>
  <c r="AP9" i="86"/>
  <c r="AN9" i="86"/>
  <c r="AK9" i="86"/>
  <c r="AP8" i="86"/>
  <c r="AN8" i="86"/>
  <c r="AK8" i="86"/>
  <c r="AP7" i="86"/>
  <c r="AN7" i="86"/>
  <c r="AK7" i="86"/>
  <c r="Q36" i="87"/>
  <c r="Q35" i="87"/>
  <c r="Q34" i="87"/>
  <c r="Q33" i="87"/>
  <c r="Q32" i="87"/>
  <c r="Q31" i="87"/>
  <c r="Q30" i="87"/>
  <c r="Q29" i="87"/>
  <c r="Q28" i="87"/>
  <c r="Q27" i="87"/>
  <c r="Q26" i="87"/>
  <c r="Q25" i="87"/>
  <c r="Q24" i="87"/>
  <c r="Q23" i="87"/>
  <c r="Q22" i="87"/>
  <c r="Q21" i="87"/>
  <c r="Q20" i="87"/>
  <c r="Q19" i="87"/>
  <c r="Q18" i="87"/>
  <c r="Q17" i="87"/>
  <c r="Q16" i="87"/>
  <c r="Q15" i="87"/>
  <c r="Q14" i="87"/>
  <c r="Q13" i="87"/>
  <c r="Q12" i="87"/>
  <c r="Q11" i="87"/>
  <c r="Q10" i="87"/>
  <c r="Q9" i="87"/>
  <c r="Q8" i="87"/>
  <c r="Q7" i="87"/>
  <c r="Q6" i="87"/>
  <c r="AP62" i="123"/>
  <c r="AN41" i="123"/>
  <c r="AK41" i="123"/>
  <c r="AO38" i="123"/>
  <c r="AN38" i="123"/>
  <c r="AK38" i="123"/>
  <c r="AP37" i="123"/>
  <c r="AO37" i="123"/>
  <c r="AN37" i="123"/>
  <c r="AK37" i="123"/>
  <c r="AO36" i="123"/>
  <c r="AN36" i="123"/>
  <c r="AK36" i="123"/>
  <c r="AP35" i="123"/>
  <c r="AO35" i="123"/>
  <c r="AN35" i="123"/>
  <c r="AK35" i="123"/>
  <c r="AP34" i="123"/>
  <c r="AO34" i="123"/>
  <c r="AN34" i="123"/>
  <c r="AK34" i="123"/>
  <c r="AP33" i="123"/>
  <c r="AO33" i="123"/>
  <c r="AN33" i="123"/>
  <c r="AK33" i="123"/>
  <c r="AP32" i="123"/>
  <c r="AN32" i="123"/>
  <c r="AK32" i="123"/>
  <c r="AP31" i="123"/>
  <c r="AO31" i="123"/>
  <c r="AN31" i="123"/>
  <c r="AK31" i="123"/>
  <c r="AP30" i="123"/>
  <c r="AO30" i="123"/>
  <c r="AN30" i="123"/>
  <c r="AK30" i="123"/>
  <c r="AP29" i="123"/>
  <c r="AO29" i="123"/>
  <c r="AN29" i="123"/>
  <c r="AK29" i="123"/>
  <c r="AO28" i="123"/>
  <c r="AN28" i="123"/>
  <c r="AK28" i="123"/>
  <c r="AP27" i="123"/>
  <c r="AO27" i="123"/>
  <c r="AN27" i="123"/>
  <c r="AK27" i="123"/>
  <c r="AP26" i="123"/>
  <c r="AO26" i="123"/>
  <c r="AN26" i="123"/>
  <c r="AK26" i="123"/>
  <c r="AP25" i="123"/>
  <c r="AO25" i="123"/>
  <c r="AN25" i="123"/>
  <c r="AK25" i="123"/>
  <c r="AP24" i="123"/>
  <c r="AO24" i="123"/>
  <c r="AN24" i="123"/>
  <c r="AK24" i="123"/>
  <c r="AP23" i="123"/>
  <c r="AO23" i="123"/>
  <c r="AN23" i="123"/>
  <c r="AK23" i="123"/>
  <c r="AP22" i="123"/>
  <c r="AO22" i="123"/>
  <c r="AN22" i="123"/>
  <c r="AK22" i="123"/>
  <c r="AP21" i="123"/>
  <c r="AO21" i="123"/>
  <c r="AN21" i="123"/>
  <c r="AK21" i="123"/>
  <c r="AP20" i="123"/>
  <c r="AO20" i="123"/>
  <c r="AN20" i="123"/>
  <c r="AK20" i="123"/>
  <c r="AP19" i="123"/>
  <c r="AO19" i="123"/>
  <c r="AN19" i="123"/>
  <c r="AK19" i="123"/>
  <c r="AP18" i="123"/>
  <c r="AO18" i="123"/>
  <c r="AN18" i="123"/>
  <c r="AK18" i="123"/>
  <c r="AP17" i="123"/>
  <c r="AO17" i="123"/>
  <c r="AN17" i="123"/>
  <c r="AK17" i="123"/>
  <c r="AP16" i="123"/>
  <c r="AO16" i="123"/>
  <c r="AN16" i="123"/>
  <c r="AK16" i="123"/>
  <c r="AO15" i="123"/>
  <c r="AN15" i="123"/>
  <c r="AK15" i="123"/>
  <c r="AP14" i="123"/>
  <c r="AO14" i="123"/>
  <c r="AN14" i="123"/>
  <c r="AK14" i="123"/>
  <c r="AP13" i="123"/>
  <c r="AO13" i="123"/>
  <c r="AN13" i="123"/>
  <c r="AK13" i="123"/>
  <c r="AP12" i="123"/>
  <c r="AO12" i="123"/>
  <c r="AN12" i="123"/>
  <c r="AK12" i="123"/>
  <c r="AP11" i="123"/>
  <c r="AO11" i="123"/>
  <c r="AN11" i="123"/>
  <c r="AK11" i="123"/>
  <c r="AP10" i="123"/>
  <c r="AO10" i="123"/>
  <c r="AN10" i="123"/>
  <c r="AK10" i="123"/>
  <c r="AP9" i="123"/>
  <c r="AO9" i="123"/>
  <c r="AN9" i="123"/>
  <c r="AK9" i="123"/>
  <c r="AP8" i="123"/>
  <c r="AO8" i="123"/>
  <c r="AN8" i="123"/>
  <c r="AK8" i="123"/>
  <c r="AP7" i="123"/>
  <c r="AO7" i="123"/>
  <c r="AN7" i="123"/>
  <c r="AK7" i="123"/>
  <c r="AF41" i="75"/>
  <c r="AC41" i="75"/>
  <c r="AG38" i="75"/>
  <c r="AF38" i="75"/>
  <c r="AC38" i="75"/>
  <c r="AH37" i="75"/>
  <c r="AG37" i="75"/>
  <c r="AF37" i="75"/>
  <c r="AC37" i="75"/>
  <c r="AG36" i="75"/>
  <c r="AF36" i="75"/>
  <c r="AC36" i="75"/>
  <c r="AH35" i="75"/>
  <c r="AG35" i="75"/>
  <c r="AF35" i="75"/>
  <c r="AC35" i="75"/>
  <c r="AH34" i="75"/>
  <c r="AG34" i="75"/>
  <c r="AF34" i="75"/>
  <c r="AC34" i="75"/>
  <c r="AH33" i="75"/>
  <c r="AG33" i="75"/>
  <c r="AF33" i="75"/>
  <c r="AC33" i="75"/>
  <c r="AH32" i="75"/>
  <c r="AG32" i="75"/>
  <c r="AF32" i="75"/>
  <c r="AC32" i="75"/>
  <c r="AH31" i="75"/>
  <c r="AG31" i="75"/>
  <c r="AF31" i="75"/>
  <c r="AC31" i="75"/>
  <c r="AH30" i="75"/>
  <c r="AG30" i="75"/>
  <c r="AF30" i="75"/>
  <c r="AC30" i="75"/>
  <c r="AH29" i="75"/>
  <c r="AG29" i="75"/>
  <c r="AF29" i="75"/>
  <c r="AC29" i="75"/>
  <c r="AG28" i="75"/>
  <c r="AF28" i="75"/>
  <c r="AC28" i="75"/>
  <c r="AH27" i="75"/>
  <c r="AG27" i="75"/>
  <c r="AF27" i="75"/>
  <c r="AC27" i="75"/>
  <c r="AH26" i="75"/>
  <c r="AG26" i="75"/>
  <c r="AF26" i="75"/>
  <c r="AC26" i="75"/>
  <c r="AH25" i="75"/>
  <c r="AG25" i="75"/>
  <c r="AF25" i="75"/>
  <c r="AC25" i="75"/>
  <c r="AH24" i="75"/>
  <c r="AG24" i="75"/>
  <c r="AF24" i="75"/>
  <c r="AC24" i="75"/>
  <c r="AG23" i="75"/>
  <c r="AF23" i="75"/>
  <c r="AC23" i="75"/>
  <c r="AH22" i="75"/>
  <c r="AG22" i="75"/>
  <c r="AF22" i="75"/>
  <c r="AC22" i="75"/>
  <c r="AH21" i="75"/>
  <c r="AG21" i="75"/>
  <c r="AF21" i="75"/>
  <c r="AC21" i="75"/>
  <c r="AH20" i="75"/>
  <c r="AG20" i="75"/>
  <c r="AF20" i="75"/>
  <c r="AC20" i="75"/>
  <c r="AH19" i="75"/>
  <c r="AG19" i="75"/>
  <c r="AF19" i="75"/>
  <c r="AC19" i="75"/>
  <c r="AH18" i="75"/>
  <c r="AG18" i="75"/>
  <c r="AF18" i="75"/>
  <c r="AC18" i="75"/>
  <c r="AG17" i="75"/>
  <c r="AF17" i="75"/>
  <c r="AC17" i="75"/>
  <c r="AH16" i="75"/>
  <c r="AG16" i="75"/>
  <c r="AF16" i="75"/>
  <c r="AC16" i="75"/>
  <c r="AG15" i="75"/>
  <c r="AF15" i="75"/>
  <c r="AC15" i="75"/>
  <c r="AH14" i="75"/>
  <c r="AG14" i="75"/>
  <c r="AF14" i="75"/>
  <c r="AC14" i="75"/>
  <c r="AH13" i="75"/>
  <c r="AG13" i="75"/>
  <c r="AF13" i="75"/>
  <c r="AC13" i="75"/>
  <c r="AH12" i="75"/>
  <c r="AG12" i="75"/>
  <c r="AF12" i="75"/>
  <c r="AC12" i="75"/>
  <c r="AH11" i="75"/>
  <c r="AG11" i="75"/>
  <c r="AF11" i="75"/>
  <c r="AC11" i="75"/>
  <c r="AH10" i="75"/>
  <c r="AG10" i="75"/>
  <c r="AF10" i="75"/>
  <c r="AC10" i="75"/>
  <c r="AH9" i="75"/>
  <c r="AG9" i="75"/>
  <c r="AF9" i="75"/>
  <c r="AC9" i="75"/>
  <c r="AH8" i="75"/>
  <c r="AG8" i="75"/>
  <c r="AF8" i="75"/>
  <c r="AC8" i="75"/>
  <c r="AH7" i="75"/>
  <c r="AG7" i="75"/>
  <c r="AF7" i="75"/>
  <c r="AC7" i="75"/>
  <c r="N42" i="125"/>
  <c r="N41" i="125"/>
  <c r="N40" i="125"/>
  <c r="N39" i="125"/>
  <c r="N37" i="126"/>
  <c r="N36" i="126"/>
  <c r="N35" i="126"/>
  <c r="N33" i="126"/>
  <c r="N32" i="126"/>
  <c r="N30" i="126"/>
  <c r="N29" i="126"/>
  <c r="N28" i="126"/>
  <c r="N27" i="126"/>
  <c r="N26" i="126"/>
  <c r="N24" i="126"/>
  <c r="N23" i="126"/>
  <c r="N22" i="126"/>
  <c r="N19" i="126"/>
  <c r="N14" i="126"/>
  <c r="N11" i="126"/>
  <c r="N8" i="126"/>
  <c r="N7" i="126"/>
  <c r="N6" i="126"/>
  <c r="N36" i="85"/>
  <c r="N34" i="85"/>
  <c r="N33" i="85"/>
  <c r="N32" i="85"/>
  <c r="N31" i="85"/>
  <c r="N30" i="85"/>
  <c r="N29" i="85"/>
  <c r="N28" i="85"/>
  <c r="N27" i="85"/>
  <c r="N26" i="85"/>
  <c r="N25" i="85"/>
  <c r="N24" i="85"/>
  <c r="N23" i="85"/>
  <c r="N22" i="85"/>
  <c r="N21" i="85"/>
  <c r="N20" i="85"/>
  <c r="N19" i="85"/>
  <c r="N18" i="85"/>
  <c r="N17" i="85"/>
  <c r="N15" i="85"/>
  <c r="N14" i="85"/>
  <c r="N11" i="85"/>
  <c r="N9" i="85"/>
  <c r="N8" i="85"/>
  <c r="N7" i="85"/>
  <c r="N6" i="85"/>
  <c r="AF38" i="86"/>
  <c r="AC38" i="86"/>
  <c r="AH37" i="86"/>
  <c r="AF37" i="86"/>
  <c r="AC37" i="86"/>
  <c r="AF36" i="86"/>
  <c r="AC36" i="86"/>
  <c r="AH35" i="86"/>
  <c r="AF35" i="86"/>
  <c r="AC35" i="86"/>
  <c r="AH34" i="86"/>
  <c r="AF34" i="86"/>
  <c r="AC34" i="86"/>
  <c r="AH33" i="86"/>
  <c r="AF33" i="86"/>
  <c r="AC33" i="86"/>
  <c r="AH32" i="86"/>
  <c r="AF32" i="86"/>
  <c r="AC32" i="86"/>
  <c r="AH31" i="86"/>
  <c r="AF31" i="86"/>
  <c r="AC31" i="86"/>
  <c r="AH30" i="86"/>
  <c r="AF30" i="86"/>
  <c r="AC30" i="86"/>
  <c r="AH29" i="86"/>
  <c r="AF29" i="86"/>
  <c r="AC29" i="86"/>
  <c r="AH28" i="86"/>
  <c r="AF28" i="86"/>
  <c r="AC28" i="86"/>
  <c r="AH27" i="86"/>
  <c r="AF27" i="86"/>
  <c r="AC27" i="86"/>
  <c r="AF26" i="86"/>
  <c r="AC26" i="86"/>
  <c r="AH25" i="86"/>
  <c r="AF25" i="86"/>
  <c r="AC25" i="86"/>
  <c r="AH24" i="86"/>
  <c r="AF24" i="86"/>
  <c r="AC24" i="86"/>
  <c r="AH23" i="86"/>
  <c r="AF23" i="86"/>
  <c r="AC23" i="86"/>
  <c r="AH22" i="86"/>
  <c r="AF22" i="86"/>
  <c r="AC22" i="86"/>
  <c r="AH21" i="86"/>
  <c r="AF21" i="86"/>
  <c r="AC21" i="86"/>
  <c r="AH20" i="86"/>
  <c r="AF20" i="86"/>
  <c r="AC20" i="86"/>
  <c r="AH19" i="86"/>
  <c r="AF19" i="86"/>
  <c r="AC19" i="86"/>
  <c r="AH18" i="86"/>
  <c r="AF18" i="86"/>
  <c r="AC18" i="86"/>
  <c r="AH17" i="86"/>
  <c r="AF17" i="86"/>
  <c r="AC17" i="86"/>
  <c r="AH16" i="86"/>
  <c r="AF16" i="86"/>
  <c r="AC16" i="86"/>
  <c r="AH15" i="86"/>
  <c r="AF15" i="86"/>
  <c r="AC15" i="86"/>
  <c r="AF14" i="86"/>
  <c r="AC14" i="86"/>
  <c r="AF13" i="86"/>
  <c r="AC13" i="86"/>
  <c r="AH12" i="86"/>
  <c r="AF12" i="86"/>
  <c r="AC12" i="86"/>
  <c r="AF11" i="86"/>
  <c r="AC11" i="86"/>
  <c r="AH10" i="86"/>
  <c r="AF10" i="86"/>
  <c r="AC10" i="86"/>
  <c r="AH9" i="86"/>
  <c r="AF9" i="86"/>
  <c r="AC9" i="86"/>
  <c r="AH8" i="86"/>
  <c r="AF8" i="86"/>
  <c r="AC8" i="86"/>
  <c r="AH7" i="86"/>
  <c r="AF7" i="86"/>
  <c r="AC7" i="86"/>
  <c r="N36" i="87"/>
  <c r="N35" i="87"/>
  <c r="N34" i="87"/>
  <c r="N33" i="87"/>
  <c r="N32" i="87"/>
  <c r="N31" i="87"/>
  <c r="N30" i="87"/>
  <c r="N29" i="87"/>
  <c r="N28" i="87"/>
  <c r="N27" i="87"/>
  <c r="N26" i="87"/>
  <c r="N25" i="87"/>
  <c r="N24" i="87"/>
  <c r="N23" i="87"/>
  <c r="N22" i="87"/>
  <c r="N21" i="87"/>
  <c r="N20" i="87"/>
  <c r="N19" i="87"/>
  <c r="N18" i="87"/>
  <c r="N17" i="87"/>
  <c r="N16" i="87"/>
  <c r="N15" i="87"/>
  <c r="N14" i="87"/>
  <c r="N13" i="87"/>
  <c r="N12" i="87"/>
  <c r="N11" i="87"/>
  <c r="N10" i="87"/>
  <c r="N9" i="87"/>
  <c r="N8" i="87"/>
  <c r="N7" i="87"/>
  <c r="N6" i="87"/>
  <c r="AH62" i="123"/>
  <c r="AF41" i="123"/>
  <c r="AC41" i="123"/>
  <c r="AG38" i="123"/>
  <c r="AF38" i="123"/>
  <c r="AC38" i="123"/>
  <c r="AH37" i="123"/>
  <c r="AG37" i="123"/>
  <c r="AF37" i="123"/>
  <c r="AC37" i="123"/>
  <c r="AG36" i="123"/>
  <c r="AF36" i="123"/>
  <c r="AC36" i="123"/>
  <c r="AH35" i="123"/>
  <c r="AG35" i="123"/>
  <c r="AF35" i="123"/>
  <c r="AC35" i="123"/>
  <c r="AH34" i="123"/>
  <c r="AG34" i="123"/>
  <c r="AF34" i="123"/>
  <c r="AC34" i="123"/>
  <c r="AH33" i="123"/>
  <c r="AG33" i="123"/>
  <c r="AF33" i="123"/>
  <c r="AC33" i="123"/>
  <c r="AH32" i="123"/>
  <c r="AF32" i="123"/>
  <c r="AC32" i="123"/>
  <c r="AH31" i="123"/>
  <c r="AG31" i="123"/>
  <c r="AF31" i="123"/>
  <c r="AC31" i="123"/>
  <c r="AH30" i="123"/>
  <c r="AG30" i="123"/>
  <c r="AF30" i="123"/>
  <c r="AC30" i="123"/>
  <c r="AH29" i="123"/>
  <c r="AG29" i="123"/>
  <c r="AF29" i="123"/>
  <c r="AC29" i="123"/>
  <c r="AG28" i="123"/>
  <c r="AF28" i="123"/>
  <c r="AC28" i="123"/>
  <c r="AH27" i="123"/>
  <c r="AG27" i="123"/>
  <c r="AF27" i="123"/>
  <c r="AC27" i="123"/>
  <c r="AH26" i="123"/>
  <c r="AG26" i="123"/>
  <c r="AF26" i="123"/>
  <c r="AC26" i="123"/>
  <c r="AH25" i="123"/>
  <c r="AG25" i="123"/>
  <c r="AF25" i="123"/>
  <c r="AC25" i="123"/>
  <c r="AH24" i="123"/>
  <c r="AG24" i="123"/>
  <c r="AF24" i="123"/>
  <c r="AC24" i="123"/>
  <c r="AH23" i="123"/>
  <c r="AG23" i="123"/>
  <c r="AF23" i="123"/>
  <c r="AC23" i="123"/>
  <c r="AH22" i="123"/>
  <c r="AG22" i="123"/>
  <c r="AF22" i="123"/>
  <c r="AC22" i="123"/>
  <c r="AH21" i="123"/>
  <c r="AG21" i="123"/>
  <c r="AF21" i="123"/>
  <c r="AC21" i="123"/>
  <c r="AH20" i="123"/>
  <c r="AG20" i="123"/>
  <c r="AF20" i="123"/>
  <c r="AC20" i="123"/>
  <c r="AH19" i="123"/>
  <c r="AG19" i="123"/>
  <c r="AF19" i="123"/>
  <c r="AC19" i="123"/>
  <c r="AH18" i="123"/>
  <c r="AG18" i="123"/>
  <c r="AF18" i="123"/>
  <c r="AC18" i="123"/>
  <c r="AH17" i="123"/>
  <c r="AG17" i="123"/>
  <c r="AF17" i="123"/>
  <c r="AC17" i="123"/>
  <c r="AH16" i="123"/>
  <c r="AG16" i="123"/>
  <c r="AF16" i="123"/>
  <c r="AC16" i="123"/>
  <c r="AG15" i="123"/>
  <c r="AF15" i="123"/>
  <c r="AC15" i="123"/>
  <c r="AH14" i="123"/>
  <c r="AG14" i="123"/>
  <c r="AF14" i="123"/>
  <c r="AC14" i="123"/>
  <c r="AH13" i="123"/>
  <c r="AG13" i="123"/>
  <c r="AF13" i="123"/>
  <c r="AC13" i="123"/>
  <c r="AH12" i="123"/>
  <c r="AG12" i="123"/>
  <c r="AF12" i="123"/>
  <c r="AC12" i="123"/>
  <c r="AH11" i="123"/>
  <c r="AG11" i="123"/>
  <c r="AF11" i="123"/>
  <c r="AC11" i="123"/>
  <c r="AH10" i="123"/>
  <c r="AG10" i="123"/>
  <c r="AF10" i="123"/>
  <c r="AC10" i="123"/>
  <c r="AH9" i="123"/>
  <c r="AG9" i="123"/>
  <c r="AF9" i="123"/>
  <c r="AC9" i="123"/>
  <c r="AH8" i="123"/>
  <c r="AG8" i="123"/>
  <c r="AF8" i="123"/>
  <c r="AC8" i="123"/>
  <c r="AH7" i="123"/>
  <c r="AG7" i="123"/>
  <c r="AF7" i="123"/>
  <c r="AC7" i="123"/>
  <c r="X41" i="75"/>
  <c r="U41" i="75"/>
  <c r="Y38" i="75"/>
  <c r="X38" i="75"/>
  <c r="U38" i="75"/>
  <c r="Z37" i="75"/>
  <c r="Y37" i="75"/>
  <c r="X37" i="75"/>
  <c r="U37" i="75"/>
  <c r="Y36" i="75"/>
  <c r="X36" i="75"/>
  <c r="U36" i="75"/>
  <c r="Z35" i="75"/>
  <c r="Y35" i="75"/>
  <c r="X35" i="75"/>
  <c r="U35" i="75"/>
  <c r="Z34" i="75"/>
  <c r="Y34" i="75"/>
  <c r="X34" i="75"/>
  <c r="U34" i="75"/>
  <c r="Z33" i="75"/>
  <c r="Y33" i="75"/>
  <c r="X33" i="75"/>
  <c r="U33" i="75"/>
  <c r="Z32" i="75"/>
  <c r="Y32" i="75"/>
  <c r="X32" i="75"/>
  <c r="U32" i="75"/>
  <c r="Z31" i="75"/>
  <c r="Y31" i="75"/>
  <c r="X31" i="75"/>
  <c r="U31" i="75"/>
  <c r="Z30" i="75"/>
  <c r="Y30" i="75"/>
  <c r="X30" i="75"/>
  <c r="U30" i="75"/>
  <c r="Z29" i="75"/>
  <c r="Y29" i="75"/>
  <c r="X29" i="75"/>
  <c r="U29" i="75"/>
  <c r="Y28" i="75"/>
  <c r="X28" i="75"/>
  <c r="U28" i="75"/>
  <c r="Z27" i="75"/>
  <c r="Y27" i="75"/>
  <c r="X27" i="75"/>
  <c r="U27" i="75"/>
  <c r="Z26" i="75"/>
  <c r="Y26" i="75"/>
  <c r="X26" i="75"/>
  <c r="U26" i="75"/>
  <c r="Z25" i="75"/>
  <c r="Y25" i="75"/>
  <c r="X25" i="75"/>
  <c r="U25" i="75"/>
  <c r="Z24" i="75"/>
  <c r="Y24" i="75"/>
  <c r="X24" i="75"/>
  <c r="U24" i="75"/>
  <c r="Y23" i="75"/>
  <c r="X23" i="75"/>
  <c r="U23" i="75"/>
  <c r="Z22" i="75"/>
  <c r="Y22" i="75"/>
  <c r="X22" i="75"/>
  <c r="U22" i="75"/>
  <c r="Z21" i="75"/>
  <c r="Y21" i="75"/>
  <c r="X21" i="75"/>
  <c r="U21" i="75"/>
  <c r="Z20" i="75"/>
  <c r="Y20" i="75"/>
  <c r="X20" i="75"/>
  <c r="U20" i="75"/>
  <c r="Z19" i="75"/>
  <c r="Y19" i="75"/>
  <c r="X19" i="75"/>
  <c r="U19" i="75"/>
  <c r="Z18" i="75"/>
  <c r="Y18" i="75"/>
  <c r="X18" i="75"/>
  <c r="U18" i="75"/>
  <c r="Y17" i="75"/>
  <c r="X17" i="75"/>
  <c r="U17" i="75"/>
  <c r="Z16" i="75"/>
  <c r="Y16" i="75"/>
  <c r="X16" i="75"/>
  <c r="U16" i="75"/>
  <c r="Y15" i="75"/>
  <c r="X15" i="75"/>
  <c r="U15" i="75"/>
  <c r="Z14" i="75"/>
  <c r="Y14" i="75"/>
  <c r="X14" i="75"/>
  <c r="U14" i="75"/>
  <c r="Z13" i="75"/>
  <c r="Y13" i="75"/>
  <c r="X13" i="75"/>
  <c r="U13" i="75"/>
  <c r="Z12" i="75"/>
  <c r="Y12" i="75"/>
  <c r="X12" i="75"/>
  <c r="U12" i="75"/>
  <c r="Z11" i="75"/>
  <c r="Y11" i="75"/>
  <c r="X11" i="75"/>
  <c r="U11" i="75"/>
  <c r="Z10" i="75"/>
  <c r="Y10" i="75"/>
  <c r="X10" i="75"/>
  <c r="U10" i="75"/>
  <c r="Z9" i="75"/>
  <c r="Y9" i="75"/>
  <c r="X9" i="75"/>
  <c r="U9" i="75"/>
  <c r="Z8" i="75"/>
  <c r="Y8" i="75"/>
  <c r="X8" i="75"/>
  <c r="U8" i="75"/>
  <c r="Z7" i="75"/>
  <c r="Y7" i="75"/>
  <c r="X7" i="75"/>
  <c r="U7" i="75"/>
  <c r="K42" i="125"/>
  <c r="K41" i="125"/>
  <c r="K40" i="125"/>
  <c r="K39" i="125"/>
  <c r="K37" i="126"/>
  <c r="K36" i="126"/>
  <c r="K35" i="126"/>
  <c r="K33" i="126"/>
  <c r="K32" i="126"/>
  <c r="K30" i="126"/>
  <c r="K29" i="126"/>
  <c r="K28" i="126"/>
  <c r="K27" i="126"/>
  <c r="K26" i="126"/>
  <c r="K24" i="126"/>
  <c r="K23" i="126"/>
  <c r="K22" i="126"/>
  <c r="K19" i="126"/>
  <c r="K14" i="126"/>
  <c r="K11" i="126"/>
  <c r="K8" i="126"/>
  <c r="K7" i="126"/>
  <c r="K6" i="126"/>
  <c r="K36" i="85"/>
  <c r="K34" i="85"/>
  <c r="K33" i="85"/>
  <c r="K32" i="85"/>
  <c r="K31" i="85"/>
  <c r="K30" i="85"/>
  <c r="K29" i="85"/>
  <c r="K28" i="85"/>
  <c r="K27" i="85"/>
  <c r="K26" i="85"/>
  <c r="K25" i="85"/>
  <c r="K24" i="85"/>
  <c r="K23" i="85"/>
  <c r="K22" i="85"/>
  <c r="K21" i="85"/>
  <c r="K20" i="85"/>
  <c r="K19" i="85"/>
  <c r="K18" i="85"/>
  <c r="K17" i="85"/>
  <c r="K15" i="85"/>
  <c r="K14" i="85"/>
  <c r="K11" i="85"/>
  <c r="K9" i="85"/>
  <c r="K8" i="85"/>
  <c r="K7" i="85"/>
  <c r="K6" i="85"/>
  <c r="X38" i="86"/>
  <c r="U38" i="86"/>
  <c r="Z37" i="86"/>
  <c r="X37" i="86"/>
  <c r="U37" i="86"/>
  <c r="X36" i="86"/>
  <c r="U36" i="86"/>
  <c r="Z35" i="86"/>
  <c r="X35" i="86"/>
  <c r="U35" i="86"/>
  <c r="Z34" i="86"/>
  <c r="X34" i="86"/>
  <c r="U34" i="86"/>
  <c r="Z33" i="86"/>
  <c r="X33" i="86"/>
  <c r="U33" i="86"/>
  <c r="Z32" i="86"/>
  <c r="X32" i="86"/>
  <c r="U32" i="86"/>
  <c r="Z31" i="86"/>
  <c r="X31" i="86"/>
  <c r="U31" i="86"/>
  <c r="Z30" i="86"/>
  <c r="X30" i="86"/>
  <c r="U30" i="86"/>
  <c r="Z29" i="86"/>
  <c r="X29" i="86"/>
  <c r="U29" i="86"/>
  <c r="Z28" i="86"/>
  <c r="X28" i="86"/>
  <c r="U28" i="86"/>
  <c r="Z27" i="86"/>
  <c r="X27" i="86"/>
  <c r="U27" i="86"/>
  <c r="X26" i="86"/>
  <c r="U26" i="86"/>
  <c r="Z25" i="86"/>
  <c r="X25" i="86"/>
  <c r="U25" i="86"/>
  <c r="Z24" i="86"/>
  <c r="X24" i="86"/>
  <c r="U24" i="86"/>
  <c r="Z23" i="86"/>
  <c r="X23" i="86"/>
  <c r="U23" i="86"/>
  <c r="Z22" i="86"/>
  <c r="X22" i="86"/>
  <c r="U22" i="86"/>
  <c r="Z21" i="86"/>
  <c r="X21" i="86"/>
  <c r="U21" i="86"/>
  <c r="Z20" i="86"/>
  <c r="X20" i="86"/>
  <c r="U20" i="86"/>
  <c r="Z19" i="86"/>
  <c r="X19" i="86"/>
  <c r="U19" i="86"/>
  <c r="Z18" i="86"/>
  <c r="X18" i="86"/>
  <c r="U18" i="86"/>
  <c r="Z17" i="86"/>
  <c r="X17" i="86"/>
  <c r="U17" i="86"/>
  <c r="Z16" i="86"/>
  <c r="X16" i="86"/>
  <c r="U16" i="86"/>
  <c r="Z15" i="86"/>
  <c r="X15" i="86"/>
  <c r="U15" i="86"/>
  <c r="X14" i="86"/>
  <c r="U14" i="86"/>
  <c r="X13" i="86"/>
  <c r="U13" i="86"/>
  <c r="Z12" i="86"/>
  <c r="X12" i="86"/>
  <c r="U12" i="86"/>
  <c r="X11" i="86"/>
  <c r="U11" i="86"/>
  <c r="Z10" i="86"/>
  <c r="X10" i="86"/>
  <c r="U10" i="86"/>
  <c r="Z9" i="86"/>
  <c r="X9" i="86"/>
  <c r="U9" i="86"/>
  <c r="Z8" i="86"/>
  <c r="X8" i="86"/>
  <c r="U8" i="86"/>
  <c r="Z7" i="86"/>
  <c r="X7" i="86"/>
  <c r="U7" i="86"/>
  <c r="K36" i="87"/>
  <c r="K35" i="87"/>
  <c r="K34" i="87"/>
  <c r="K33" i="87"/>
  <c r="K32" i="87"/>
  <c r="K31" i="87"/>
  <c r="K30" i="87"/>
  <c r="K29" i="87"/>
  <c r="K28" i="87"/>
  <c r="K27" i="87"/>
  <c r="K26" i="87"/>
  <c r="K25" i="87"/>
  <c r="K24" i="87"/>
  <c r="K23" i="87"/>
  <c r="K22" i="87"/>
  <c r="K21" i="87"/>
  <c r="K20" i="87"/>
  <c r="K19" i="87"/>
  <c r="K18" i="87"/>
  <c r="K17" i="87"/>
  <c r="K16" i="87"/>
  <c r="K15" i="87"/>
  <c r="K14" i="87"/>
  <c r="K13" i="87"/>
  <c r="K12" i="87"/>
  <c r="K11" i="87"/>
  <c r="K10" i="87"/>
  <c r="K9" i="87"/>
  <c r="K8" i="87"/>
  <c r="K7" i="87"/>
  <c r="K6" i="87"/>
  <c r="Z62" i="123"/>
  <c r="X41" i="123"/>
  <c r="U41" i="123"/>
  <c r="Y38" i="123"/>
  <c r="X38" i="123"/>
  <c r="U38" i="123"/>
  <c r="Z37" i="123"/>
  <c r="Y37" i="123"/>
  <c r="X37" i="123"/>
  <c r="U37" i="123"/>
  <c r="Y36" i="123"/>
  <c r="X36" i="123"/>
  <c r="U36" i="123"/>
  <c r="Z35" i="123"/>
  <c r="Y35" i="123"/>
  <c r="X35" i="123"/>
  <c r="U35" i="123"/>
  <c r="Z34" i="123"/>
  <c r="Y34" i="123"/>
  <c r="X34" i="123"/>
  <c r="U34" i="123"/>
  <c r="Z33" i="123"/>
  <c r="Y33" i="123"/>
  <c r="X33" i="123"/>
  <c r="U33" i="123"/>
  <c r="Z32" i="123"/>
  <c r="X32" i="123"/>
  <c r="U32" i="123"/>
  <c r="Z31" i="123"/>
  <c r="Y31" i="123"/>
  <c r="X31" i="123"/>
  <c r="U31" i="123"/>
  <c r="Z30" i="123"/>
  <c r="Y30" i="123"/>
  <c r="X30" i="123"/>
  <c r="U30" i="123"/>
  <c r="Z29" i="123"/>
  <c r="Y29" i="123"/>
  <c r="X29" i="123"/>
  <c r="U29" i="123"/>
  <c r="Y28" i="123"/>
  <c r="X28" i="123"/>
  <c r="U28" i="123"/>
  <c r="Z27" i="123"/>
  <c r="Y27" i="123"/>
  <c r="X27" i="123"/>
  <c r="U27" i="123"/>
  <c r="Z26" i="123"/>
  <c r="Y26" i="123"/>
  <c r="X26" i="123"/>
  <c r="U26" i="123"/>
  <c r="Z25" i="123"/>
  <c r="Y25" i="123"/>
  <c r="X25" i="123"/>
  <c r="U25" i="123"/>
  <c r="Z24" i="123"/>
  <c r="Y24" i="123"/>
  <c r="X24" i="123"/>
  <c r="U24" i="123"/>
  <c r="Z23" i="123"/>
  <c r="Y23" i="123"/>
  <c r="X23" i="123"/>
  <c r="U23" i="123"/>
  <c r="Z22" i="123"/>
  <c r="Y22" i="123"/>
  <c r="X22" i="123"/>
  <c r="U22" i="123"/>
  <c r="Z21" i="123"/>
  <c r="Y21" i="123"/>
  <c r="X21" i="123"/>
  <c r="U21" i="123"/>
  <c r="Z20" i="123"/>
  <c r="Y20" i="123"/>
  <c r="X20" i="123"/>
  <c r="U20" i="123"/>
  <c r="Z19" i="123"/>
  <c r="Y19" i="123"/>
  <c r="X19" i="123"/>
  <c r="U19" i="123"/>
  <c r="Z18" i="123"/>
  <c r="Y18" i="123"/>
  <c r="X18" i="123"/>
  <c r="U18" i="123"/>
  <c r="Z17" i="123"/>
  <c r="Y17" i="123"/>
  <c r="X17" i="123"/>
  <c r="U17" i="123"/>
  <c r="Z16" i="123"/>
  <c r="Y16" i="123"/>
  <c r="X16" i="123"/>
  <c r="U16" i="123"/>
  <c r="Y15" i="123"/>
  <c r="X15" i="123"/>
  <c r="U15" i="123"/>
  <c r="Z14" i="123"/>
  <c r="Y14" i="123"/>
  <c r="X14" i="123"/>
  <c r="U14" i="123"/>
  <c r="Z13" i="123"/>
  <c r="Y13" i="123"/>
  <c r="X13" i="123"/>
  <c r="U13" i="123"/>
  <c r="Z12" i="123"/>
  <c r="Y12" i="123"/>
  <c r="X12" i="123"/>
  <c r="U12" i="123"/>
  <c r="Z11" i="123"/>
  <c r="Y11" i="123"/>
  <c r="X11" i="123"/>
  <c r="U11" i="123"/>
  <c r="Z10" i="123"/>
  <c r="Y10" i="123"/>
  <c r="X10" i="123"/>
  <c r="U10" i="123"/>
  <c r="Z9" i="123"/>
  <c r="Y9" i="123"/>
  <c r="X9" i="123"/>
  <c r="U9" i="123"/>
  <c r="Z8" i="123"/>
  <c r="Y8" i="123"/>
  <c r="X8" i="123"/>
  <c r="U8" i="123"/>
  <c r="Z7" i="123"/>
  <c r="Y7" i="123"/>
  <c r="X7" i="123"/>
  <c r="U7" i="123"/>
  <c r="P41" i="75"/>
  <c r="M41" i="75"/>
  <c r="Q38" i="75"/>
  <c r="P38" i="75"/>
  <c r="M38" i="75"/>
  <c r="R37" i="75"/>
  <c r="Q37" i="75"/>
  <c r="P37" i="75"/>
  <c r="M37" i="75"/>
  <c r="Q36" i="75"/>
  <c r="P36" i="75"/>
  <c r="M36" i="75"/>
  <c r="R35" i="75"/>
  <c r="Q35" i="75"/>
  <c r="P35" i="75"/>
  <c r="M35" i="75"/>
  <c r="R34" i="75"/>
  <c r="Q34" i="75"/>
  <c r="P34" i="75"/>
  <c r="M34" i="75"/>
  <c r="R33" i="75"/>
  <c r="Q33" i="75"/>
  <c r="P33" i="75"/>
  <c r="M33" i="75"/>
  <c r="R32" i="75"/>
  <c r="Q32" i="75"/>
  <c r="P32" i="75"/>
  <c r="M32" i="75"/>
  <c r="R31" i="75"/>
  <c r="Q31" i="75"/>
  <c r="P31" i="75"/>
  <c r="M31" i="75"/>
  <c r="R30" i="75"/>
  <c r="Q30" i="75"/>
  <c r="P30" i="75"/>
  <c r="M30" i="75"/>
  <c r="R29" i="75"/>
  <c r="Q29" i="75"/>
  <c r="P29" i="75"/>
  <c r="M29" i="75"/>
  <c r="Q28" i="75"/>
  <c r="P28" i="75"/>
  <c r="M28" i="75"/>
  <c r="R27" i="75"/>
  <c r="Q27" i="75"/>
  <c r="P27" i="75"/>
  <c r="M27" i="75"/>
  <c r="R26" i="75"/>
  <c r="Q26" i="75"/>
  <c r="P26" i="75"/>
  <c r="M26" i="75"/>
  <c r="R25" i="75"/>
  <c r="Q25" i="75"/>
  <c r="P25" i="75"/>
  <c r="M25" i="75"/>
  <c r="R24" i="75"/>
  <c r="Q24" i="75"/>
  <c r="P24" i="75"/>
  <c r="M24" i="75"/>
  <c r="Q23" i="75"/>
  <c r="P23" i="75"/>
  <c r="M23" i="75"/>
  <c r="R22" i="75"/>
  <c r="Q22" i="75"/>
  <c r="P22" i="75"/>
  <c r="M22" i="75"/>
  <c r="R21" i="75"/>
  <c r="Q21" i="75"/>
  <c r="P21" i="75"/>
  <c r="M21" i="75"/>
  <c r="R20" i="75"/>
  <c r="Q20" i="75"/>
  <c r="P20" i="75"/>
  <c r="M20" i="75"/>
  <c r="R19" i="75"/>
  <c r="Q19" i="75"/>
  <c r="P19" i="75"/>
  <c r="M19" i="75"/>
  <c r="R18" i="75"/>
  <c r="Q18" i="75"/>
  <c r="P18" i="75"/>
  <c r="M18" i="75"/>
  <c r="Q17" i="75"/>
  <c r="P17" i="75"/>
  <c r="M17" i="75"/>
  <c r="R16" i="75"/>
  <c r="Q16" i="75"/>
  <c r="P16" i="75"/>
  <c r="M16" i="75"/>
  <c r="Q15" i="75"/>
  <c r="P15" i="75"/>
  <c r="M15" i="75"/>
  <c r="R14" i="75"/>
  <c r="Q14" i="75"/>
  <c r="P14" i="75"/>
  <c r="M14" i="75"/>
  <c r="R13" i="75"/>
  <c r="Q13" i="75"/>
  <c r="P13" i="75"/>
  <c r="M13" i="75"/>
  <c r="R12" i="75"/>
  <c r="Q12" i="75"/>
  <c r="P12" i="75"/>
  <c r="M12" i="75"/>
  <c r="R11" i="75"/>
  <c r="Q11" i="75"/>
  <c r="P11" i="75"/>
  <c r="M11" i="75"/>
  <c r="R10" i="75"/>
  <c r="Q10" i="75"/>
  <c r="P10" i="75"/>
  <c r="M10" i="75"/>
  <c r="R9" i="75"/>
  <c r="Q9" i="75"/>
  <c r="P9" i="75"/>
  <c r="M9" i="75"/>
  <c r="R8" i="75"/>
  <c r="Q8" i="75"/>
  <c r="P8" i="75"/>
  <c r="M8" i="75"/>
  <c r="R7" i="75"/>
  <c r="Q7" i="75"/>
  <c r="P7" i="75"/>
  <c r="M7" i="75"/>
  <c r="H42" i="125"/>
  <c r="H41" i="125"/>
  <c r="H40" i="125"/>
  <c r="H39" i="125"/>
  <c r="H37" i="126"/>
  <c r="H36" i="126"/>
  <c r="H35" i="126"/>
  <c r="H33" i="126"/>
  <c r="H32" i="126"/>
  <c r="H30" i="126"/>
  <c r="H29" i="126"/>
  <c r="H28" i="126"/>
  <c r="H27" i="126"/>
  <c r="H26" i="126"/>
  <c r="H24" i="126"/>
  <c r="H23" i="126"/>
  <c r="H22" i="126"/>
  <c r="H19" i="126"/>
  <c r="H14" i="126"/>
  <c r="H11" i="126"/>
  <c r="H8" i="126"/>
  <c r="H7" i="126"/>
  <c r="H6" i="126"/>
  <c r="H36" i="85"/>
  <c r="H34" i="85"/>
  <c r="H33" i="85"/>
  <c r="H32" i="85"/>
  <c r="H31" i="85"/>
  <c r="H30" i="85"/>
  <c r="H29" i="85"/>
  <c r="H28" i="85"/>
  <c r="H27" i="85"/>
  <c r="H26" i="85"/>
  <c r="H25" i="85"/>
  <c r="H24" i="85"/>
  <c r="H23" i="85"/>
  <c r="H22" i="85"/>
  <c r="H21" i="85"/>
  <c r="H20" i="85"/>
  <c r="H19" i="85"/>
  <c r="H18" i="85"/>
  <c r="H17" i="85"/>
  <c r="H15" i="85"/>
  <c r="H14" i="85"/>
  <c r="H11" i="85"/>
  <c r="H9" i="85"/>
  <c r="H8" i="85"/>
  <c r="H7" i="85"/>
  <c r="H6" i="85"/>
  <c r="P38" i="86"/>
  <c r="M38" i="86"/>
  <c r="R37" i="86"/>
  <c r="P37" i="86"/>
  <c r="M37" i="86"/>
  <c r="P36" i="86"/>
  <c r="M36" i="86"/>
  <c r="R35" i="86"/>
  <c r="P35" i="86"/>
  <c r="M35" i="86"/>
  <c r="R34" i="86"/>
  <c r="P34" i="86"/>
  <c r="M34" i="86"/>
  <c r="R33" i="86"/>
  <c r="P33" i="86"/>
  <c r="M33" i="86"/>
  <c r="R32" i="86"/>
  <c r="P32" i="86"/>
  <c r="M32" i="86"/>
  <c r="R31" i="86"/>
  <c r="P31" i="86"/>
  <c r="M31" i="86"/>
  <c r="R30" i="86"/>
  <c r="P30" i="86"/>
  <c r="M30" i="86"/>
  <c r="R29" i="86"/>
  <c r="P29" i="86"/>
  <c r="M29" i="86"/>
  <c r="R28" i="86"/>
  <c r="P28" i="86"/>
  <c r="M28" i="86"/>
  <c r="R27" i="86"/>
  <c r="P27" i="86"/>
  <c r="M27" i="86"/>
  <c r="P26" i="86"/>
  <c r="M26" i="86"/>
  <c r="R25" i="86"/>
  <c r="P25" i="86"/>
  <c r="M25" i="86"/>
  <c r="R24" i="86"/>
  <c r="P24" i="86"/>
  <c r="M24" i="86"/>
  <c r="R23" i="86"/>
  <c r="P23" i="86"/>
  <c r="M23" i="86"/>
  <c r="R22" i="86"/>
  <c r="P22" i="86"/>
  <c r="M22" i="86"/>
  <c r="R21" i="86"/>
  <c r="P21" i="86"/>
  <c r="M21" i="86"/>
  <c r="R20" i="86"/>
  <c r="P20" i="86"/>
  <c r="M20" i="86"/>
  <c r="R19" i="86"/>
  <c r="P19" i="86"/>
  <c r="M19" i="86"/>
  <c r="R18" i="86"/>
  <c r="P18" i="86"/>
  <c r="M18" i="86"/>
  <c r="R17" i="86"/>
  <c r="P17" i="86"/>
  <c r="M17" i="86"/>
  <c r="R16" i="86"/>
  <c r="P16" i="86"/>
  <c r="M16" i="86"/>
  <c r="R15" i="86"/>
  <c r="P15" i="86"/>
  <c r="M15" i="86"/>
  <c r="P14" i="86"/>
  <c r="M14" i="86"/>
  <c r="P13" i="86"/>
  <c r="M13" i="86"/>
  <c r="R12" i="86"/>
  <c r="P12" i="86"/>
  <c r="M12" i="86"/>
  <c r="P11" i="86"/>
  <c r="M11" i="86"/>
  <c r="R10" i="86"/>
  <c r="P10" i="86"/>
  <c r="M10" i="86"/>
  <c r="R9" i="86"/>
  <c r="P9" i="86"/>
  <c r="M9" i="86"/>
  <c r="R8" i="86"/>
  <c r="P8" i="86"/>
  <c r="M8" i="86"/>
  <c r="R7" i="86"/>
  <c r="P7" i="86"/>
  <c r="M7" i="86"/>
  <c r="H36" i="87"/>
  <c r="H35" i="87"/>
  <c r="H34" i="87"/>
  <c r="H33" i="87"/>
  <c r="H32" i="87"/>
  <c r="H31" i="87"/>
  <c r="H30" i="87"/>
  <c r="H29" i="87"/>
  <c r="H28" i="87"/>
  <c r="H27" i="87"/>
  <c r="H26" i="87"/>
  <c r="H25" i="87"/>
  <c r="H24" i="87"/>
  <c r="H23" i="87"/>
  <c r="H22" i="87"/>
  <c r="H21" i="87"/>
  <c r="H20" i="87"/>
  <c r="H19" i="87"/>
  <c r="H18" i="87"/>
  <c r="H17" i="87"/>
  <c r="H16" i="87"/>
  <c r="H15" i="87"/>
  <c r="H14" i="87"/>
  <c r="H13" i="87"/>
  <c r="H12" i="87"/>
  <c r="H11" i="87"/>
  <c r="H10" i="87"/>
  <c r="H9" i="87"/>
  <c r="H8" i="87"/>
  <c r="H7" i="87"/>
  <c r="H6" i="87"/>
  <c r="R62" i="123"/>
  <c r="P41" i="123"/>
  <c r="M41" i="123"/>
  <c r="Q38" i="123"/>
  <c r="P38" i="123"/>
  <c r="M38" i="123"/>
  <c r="R37" i="123"/>
  <c r="Q37" i="123"/>
  <c r="P37" i="123"/>
  <c r="M37" i="123"/>
  <c r="Q36" i="123"/>
  <c r="P36" i="123"/>
  <c r="M36" i="123"/>
  <c r="R35" i="123"/>
  <c r="Q35" i="123"/>
  <c r="P35" i="123"/>
  <c r="M35" i="123"/>
  <c r="R34" i="123"/>
  <c r="Q34" i="123"/>
  <c r="P34" i="123"/>
  <c r="M34" i="123"/>
  <c r="R33" i="123"/>
  <c r="Q33" i="123"/>
  <c r="P33" i="123"/>
  <c r="M33" i="123"/>
  <c r="R32" i="123"/>
  <c r="P32" i="123"/>
  <c r="M32" i="123"/>
  <c r="R31" i="123"/>
  <c r="Q31" i="123"/>
  <c r="P31" i="123"/>
  <c r="M31" i="123"/>
  <c r="R30" i="123"/>
  <c r="Q30" i="123"/>
  <c r="P30" i="123"/>
  <c r="M30" i="123"/>
  <c r="R29" i="123"/>
  <c r="Q29" i="123"/>
  <c r="P29" i="123"/>
  <c r="M29" i="123"/>
  <c r="Q28" i="123"/>
  <c r="P28" i="123"/>
  <c r="M28" i="123"/>
  <c r="R27" i="123"/>
  <c r="Q27" i="123"/>
  <c r="P27" i="123"/>
  <c r="M27" i="123"/>
  <c r="R26" i="123"/>
  <c r="Q26" i="123"/>
  <c r="P26" i="123"/>
  <c r="M26" i="123"/>
  <c r="R25" i="123"/>
  <c r="Q25" i="123"/>
  <c r="P25" i="123"/>
  <c r="M25" i="123"/>
  <c r="R24" i="123"/>
  <c r="Q24" i="123"/>
  <c r="P24" i="123"/>
  <c r="M24" i="123"/>
  <c r="R23" i="123"/>
  <c r="Q23" i="123"/>
  <c r="P23" i="123"/>
  <c r="M23" i="123"/>
  <c r="R22" i="123"/>
  <c r="Q22" i="123"/>
  <c r="P22" i="123"/>
  <c r="M22" i="123"/>
  <c r="R21" i="123"/>
  <c r="Q21" i="123"/>
  <c r="P21" i="123"/>
  <c r="M21" i="123"/>
  <c r="R20" i="123"/>
  <c r="Q20" i="123"/>
  <c r="P20" i="123"/>
  <c r="M20" i="123"/>
  <c r="R19" i="123"/>
  <c r="Q19" i="123"/>
  <c r="P19" i="123"/>
  <c r="M19" i="123"/>
  <c r="R18" i="123"/>
  <c r="Q18" i="123"/>
  <c r="P18" i="123"/>
  <c r="M18" i="123"/>
  <c r="R17" i="123"/>
  <c r="Q17" i="123"/>
  <c r="P17" i="123"/>
  <c r="M17" i="123"/>
  <c r="R16" i="123"/>
  <c r="Q16" i="123"/>
  <c r="P16" i="123"/>
  <c r="M16" i="123"/>
  <c r="Q15" i="123"/>
  <c r="P15" i="123"/>
  <c r="M15" i="123"/>
  <c r="R14" i="123"/>
  <c r="Q14" i="123"/>
  <c r="P14" i="123"/>
  <c r="M14" i="123"/>
  <c r="R13" i="123"/>
  <c r="Q13" i="123"/>
  <c r="P13" i="123"/>
  <c r="M13" i="123"/>
  <c r="R12" i="123"/>
  <c r="Q12" i="123"/>
  <c r="P12" i="123"/>
  <c r="M12" i="123"/>
  <c r="R11" i="123"/>
  <c r="Q11" i="123"/>
  <c r="P11" i="123"/>
  <c r="M11" i="123"/>
  <c r="R10" i="123"/>
  <c r="Q10" i="123"/>
  <c r="P10" i="123"/>
  <c r="M10" i="123"/>
  <c r="R9" i="123"/>
  <c r="Q9" i="123"/>
  <c r="P9" i="123"/>
  <c r="M9" i="123"/>
  <c r="R8" i="123"/>
  <c r="Q8" i="123"/>
  <c r="P8" i="123"/>
  <c r="M8" i="123"/>
  <c r="R7" i="123"/>
  <c r="Q7" i="123"/>
  <c r="P7" i="123"/>
  <c r="M7" i="123"/>
  <c r="J7" i="75"/>
  <c r="J8" i="75"/>
  <c r="J9" i="75"/>
  <c r="J10" i="75"/>
  <c r="J11" i="75"/>
  <c r="J12" i="75"/>
  <c r="J13" i="75"/>
  <c r="J14" i="75"/>
  <c r="J16" i="75"/>
  <c r="J18" i="75"/>
  <c r="J19" i="75"/>
  <c r="J20" i="75"/>
  <c r="J21" i="75"/>
  <c r="J22" i="75"/>
  <c r="J24" i="75"/>
  <c r="J25" i="75"/>
  <c r="J26" i="75"/>
  <c r="J27" i="75"/>
  <c r="J29" i="75"/>
  <c r="J30" i="75"/>
  <c r="J31" i="75"/>
  <c r="J32" i="75"/>
  <c r="J33" i="75"/>
  <c r="J34" i="75"/>
  <c r="J35" i="75"/>
  <c r="J37" i="75"/>
  <c r="J7" i="86"/>
  <c r="J8" i="86"/>
  <c r="J9" i="86"/>
  <c r="J10" i="86"/>
  <c r="J12" i="86"/>
  <c r="J15" i="86"/>
  <c r="J16" i="86"/>
  <c r="J17" i="86"/>
  <c r="J18" i="86"/>
  <c r="J19" i="86"/>
  <c r="J20" i="86"/>
  <c r="J21" i="86"/>
  <c r="J22" i="86"/>
  <c r="J23" i="86"/>
  <c r="J24" i="86"/>
  <c r="J25" i="86"/>
  <c r="J27" i="86"/>
  <c r="J28" i="86"/>
  <c r="J29" i="86"/>
  <c r="J30" i="86"/>
  <c r="J31" i="86"/>
  <c r="J32" i="86"/>
  <c r="J33" i="86"/>
  <c r="J34" i="86"/>
  <c r="J35" i="86"/>
  <c r="J37" i="86"/>
  <c r="J7" i="123"/>
  <c r="J8" i="123"/>
  <c r="J9" i="123"/>
  <c r="J10" i="123"/>
  <c r="J11" i="123"/>
  <c r="J12" i="123"/>
  <c r="J13" i="123"/>
  <c r="J14" i="123"/>
  <c r="J16" i="123"/>
  <c r="J17" i="123"/>
  <c r="J18" i="123"/>
  <c r="J19" i="123"/>
  <c r="J20" i="123"/>
  <c r="J21" i="123"/>
  <c r="J22" i="123"/>
  <c r="J23" i="123"/>
  <c r="J24" i="123"/>
  <c r="J25" i="123"/>
  <c r="J26" i="123"/>
  <c r="J27" i="123"/>
  <c r="J29" i="123"/>
  <c r="J30" i="123"/>
  <c r="J31" i="123"/>
  <c r="J32" i="123"/>
  <c r="J33" i="123"/>
  <c r="J34" i="123"/>
  <c r="J35" i="123"/>
  <c r="J37" i="123"/>
  <c r="I8" i="75"/>
  <c r="I9" i="75"/>
  <c r="I10" i="75"/>
  <c r="I11" i="75"/>
  <c r="I12" i="75"/>
  <c r="I13" i="75"/>
  <c r="I14" i="75"/>
  <c r="I15" i="75"/>
  <c r="I16" i="75"/>
  <c r="I17" i="75"/>
  <c r="I18" i="75"/>
  <c r="I19" i="75"/>
  <c r="I20" i="75"/>
  <c r="I21" i="75"/>
  <c r="I22" i="75"/>
  <c r="I23" i="75"/>
  <c r="I24" i="75"/>
  <c r="I25" i="75"/>
  <c r="I26" i="75"/>
  <c r="I27" i="75"/>
  <c r="I28" i="75"/>
  <c r="I29" i="75"/>
  <c r="I30" i="75"/>
  <c r="I31" i="75"/>
  <c r="I32" i="75"/>
  <c r="I33" i="75"/>
  <c r="I34" i="75"/>
  <c r="I35" i="75"/>
  <c r="I36" i="75"/>
  <c r="I37" i="75"/>
  <c r="I38" i="75"/>
  <c r="E7" i="126"/>
  <c r="E8" i="126"/>
  <c r="E11" i="126"/>
  <c r="E14" i="126"/>
  <c r="E19" i="126"/>
  <c r="E22" i="126"/>
  <c r="E23" i="126"/>
  <c r="E24" i="126"/>
  <c r="E26" i="126"/>
  <c r="E27" i="126"/>
  <c r="E28" i="126"/>
  <c r="E29" i="126"/>
  <c r="E30" i="126"/>
  <c r="E32" i="126"/>
  <c r="E33" i="126"/>
  <c r="E35" i="126"/>
  <c r="E36" i="126"/>
  <c r="E37" i="126"/>
  <c r="E7" i="85"/>
  <c r="E8" i="85"/>
  <c r="E9" i="85"/>
  <c r="E11" i="85"/>
  <c r="E14" i="85"/>
  <c r="E15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6" i="85"/>
  <c r="E7" i="87"/>
  <c r="E8" i="87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I8" i="123"/>
  <c r="I9" i="123"/>
  <c r="I10" i="123"/>
  <c r="I11" i="123"/>
  <c r="I12" i="123"/>
  <c r="I13" i="123"/>
  <c r="I14" i="123"/>
  <c r="I15" i="123"/>
  <c r="I16" i="123"/>
  <c r="I17" i="123"/>
  <c r="I18" i="123"/>
  <c r="I19" i="123"/>
  <c r="I20" i="123"/>
  <c r="I21" i="123"/>
  <c r="I22" i="123"/>
  <c r="I23" i="123"/>
  <c r="I24" i="123"/>
  <c r="I25" i="123"/>
  <c r="I26" i="123"/>
  <c r="I27" i="123"/>
  <c r="I28" i="123"/>
  <c r="I29" i="123"/>
  <c r="I30" i="123"/>
  <c r="I31" i="123"/>
  <c r="I33" i="123"/>
  <c r="I34" i="123"/>
  <c r="I35" i="123"/>
  <c r="I36" i="123"/>
  <c r="I37" i="123"/>
  <c r="I38" i="123"/>
  <c r="I7" i="75"/>
  <c r="E6" i="126"/>
  <c r="E6" i="85"/>
  <c r="E6" i="87"/>
  <c r="I7" i="123"/>
  <c r="M39" i="75" l="1"/>
  <c r="P39" i="123"/>
  <c r="P39" i="75"/>
  <c r="M39" i="123"/>
  <c r="U39" i="123"/>
  <c r="U39" i="75"/>
  <c r="U39" i="86"/>
  <c r="AF39" i="123"/>
  <c r="AF39" i="75"/>
  <c r="X39" i="86"/>
  <c r="AK39" i="123"/>
  <c r="AK39" i="75"/>
  <c r="AC39" i="75"/>
  <c r="AC39" i="86"/>
  <c r="AN39" i="123"/>
  <c r="AN39" i="75"/>
  <c r="X39" i="123"/>
  <c r="X39" i="75"/>
  <c r="AF39" i="86"/>
  <c r="AC39" i="123"/>
  <c r="AK39" i="86"/>
  <c r="AN39" i="86"/>
  <c r="M39" i="86"/>
  <c r="P39" i="86"/>
  <c r="F29" i="160"/>
  <c r="G29" i="160"/>
  <c r="H7" i="123" l="1"/>
  <c r="H7" i="75"/>
  <c r="H7" i="86"/>
  <c r="E8" i="123"/>
  <c r="E9" i="123"/>
  <c r="E10" i="123"/>
  <c r="E11" i="123"/>
  <c r="E12" i="123"/>
  <c r="E13" i="123"/>
  <c r="E14" i="123"/>
  <c r="E15" i="123"/>
  <c r="E16" i="123"/>
  <c r="E17" i="123"/>
  <c r="E18" i="123"/>
  <c r="E19" i="123"/>
  <c r="E20" i="123"/>
  <c r="E21" i="123"/>
  <c r="E22" i="123"/>
  <c r="E23" i="123"/>
  <c r="E24" i="123"/>
  <c r="E25" i="123"/>
  <c r="E26" i="123"/>
  <c r="E27" i="123"/>
  <c r="E28" i="123"/>
  <c r="E29" i="123"/>
  <c r="E30" i="123"/>
  <c r="E31" i="123"/>
  <c r="E32" i="123"/>
  <c r="E33" i="123"/>
  <c r="E34" i="123"/>
  <c r="E35" i="123"/>
  <c r="E36" i="123"/>
  <c r="E37" i="123"/>
  <c r="E38" i="123"/>
  <c r="E8" i="75"/>
  <c r="E9" i="75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8" i="86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7" i="123"/>
  <c r="E7" i="75"/>
  <c r="E7" i="86"/>
  <c r="E39" i="123" l="1"/>
  <c r="E39" i="86"/>
  <c r="E39" i="75"/>
  <c r="E39" i="125"/>
  <c r="E40" i="125"/>
  <c r="E41" i="125"/>
  <c r="E42" i="125"/>
  <c r="I10" i="128" l="1"/>
  <c r="J10" i="128"/>
  <c r="I10" i="130"/>
  <c r="J10" i="130"/>
  <c r="I10" i="131"/>
  <c r="J10" i="131"/>
  <c r="I10" i="132"/>
  <c r="J10" i="132"/>
  <c r="I10" i="133"/>
  <c r="J10" i="133"/>
  <c r="I10" i="134"/>
  <c r="J10" i="134"/>
  <c r="I10" i="135"/>
  <c r="J10" i="135"/>
  <c r="I10" i="136"/>
  <c r="J10" i="136"/>
  <c r="I10" i="137"/>
  <c r="J10" i="137"/>
  <c r="I10" i="189"/>
  <c r="J10" i="189"/>
  <c r="I10" i="138"/>
  <c r="J10" i="138"/>
  <c r="I10" i="139"/>
  <c r="J10" i="139"/>
  <c r="I10" i="141"/>
  <c r="J10" i="141"/>
  <c r="I10" i="142"/>
  <c r="J10" i="142"/>
  <c r="I10" i="143"/>
  <c r="J10" i="143"/>
  <c r="I10" i="144"/>
  <c r="J10" i="144"/>
  <c r="I10" i="145"/>
  <c r="J10" i="145"/>
  <c r="I10" i="146"/>
  <c r="J10" i="146"/>
  <c r="I10" i="147"/>
  <c r="J10" i="147"/>
  <c r="I10" i="148"/>
  <c r="J10" i="148"/>
  <c r="I10" i="149"/>
  <c r="J10" i="149"/>
  <c r="I10" i="150"/>
  <c r="J10" i="150"/>
  <c r="I10" i="151"/>
  <c r="J10" i="151"/>
  <c r="I10" i="152"/>
  <c r="J10" i="152"/>
  <c r="I10" i="153"/>
  <c r="J10" i="153"/>
  <c r="I10" i="154"/>
  <c r="J10" i="154"/>
  <c r="I10" i="155"/>
  <c r="J10" i="155"/>
  <c r="I10" i="156"/>
  <c r="J10" i="156"/>
  <c r="I10" i="157"/>
  <c r="J10" i="157"/>
  <c r="I10" i="158"/>
  <c r="J10" i="158"/>
  <c r="I10" i="129"/>
  <c r="J10" i="129"/>
  <c r="H10" i="128"/>
  <c r="H10" i="130"/>
  <c r="H10" i="131"/>
  <c r="H10" i="132"/>
  <c r="H10" i="133"/>
  <c r="H10" i="134"/>
  <c r="H10" i="135"/>
  <c r="H10" i="136"/>
  <c r="H10" i="137"/>
  <c r="H10" i="189"/>
  <c r="H10" i="138"/>
  <c r="H10" i="141"/>
  <c r="H10" i="142"/>
  <c r="H10" i="143"/>
  <c r="H10" i="144"/>
  <c r="H10" i="145"/>
  <c r="H10" i="146"/>
  <c r="H10" i="147"/>
  <c r="H10" i="148"/>
  <c r="H10" i="149"/>
  <c r="H10" i="150"/>
  <c r="H10" i="151"/>
  <c r="H10" i="152"/>
  <c r="H10" i="153"/>
  <c r="H10" i="154"/>
  <c r="H10" i="155"/>
  <c r="H10" i="156"/>
  <c r="H10" i="157"/>
  <c r="H10" i="158"/>
  <c r="E10" i="128"/>
  <c r="E10" i="130"/>
  <c r="E10" i="131"/>
  <c r="E10" i="132"/>
  <c r="E10" i="133"/>
  <c r="E10" i="134"/>
  <c r="E10" i="135"/>
  <c r="E10" i="136"/>
  <c r="E10" i="137"/>
  <c r="E10" i="189"/>
  <c r="E10" i="138"/>
  <c r="E10" i="141"/>
  <c r="E10" i="142"/>
  <c r="E10" i="143"/>
  <c r="E10" i="144"/>
  <c r="E10" i="145"/>
  <c r="E10" i="146"/>
  <c r="E10" i="147"/>
  <c r="E10" i="148"/>
  <c r="E10" i="149"/>
  <c r="E10" i="150"/>
  <c r="E10" i="151"/>
  <c r="E10" i="152"/>
  <c r="E10" i="153"/>
  <c r="E10" i="154"/>
  <c r="E10" i="155"/>
  <c r="E10" i="156"/>
  <c r="E10" i="157"/>
  <c r="E10" i="158"/>
  <c r="D5" i="139" l="1"/>
  <c r="F5" i="139"/>
  <c r="G5" i="139"/>
  <c r="D6" i="139"/>
  <c r="F6" i="139"/>
  <c r="G6" i="139"/>
  <c r="D7" i="139"/>
  <c r="F7" i="139"/>
  <c r="G7" i="139"/>
  <c r="D8" i="139"/>
  <c r="F8" i="139"/>
  <c r="G8" i="139"/>
  <c r="D9" i="139"/>
  <c r="F9" i="139"/>
  <c r="G9" i="139"/>
  <c r="D11" i="139"/>
  <c r="F11" i="139"/>
  <c r="G11" i="139"/>
  <c r="D12" i="139"/>
  <c r="F12" i="139"/>
  <c r="G12" i="139"/>
  <c r="D13" i="139"/>
  <c r="F13" i="139"/>
  <c r="G13" i="139"/>
  <c r="D14" i="139"/>
  <c r="F14" i="139"/>
  <c r="G14" i="139"/>
  <c r="D15" i="139"/>
  <c r="F15" i="139"/>
  <c r="G15" i="139"/>
  <c r="D16" i="139"/>
  <c r="F16" i="139"/>
  <c r="G16" i="139"/>
  <c r="D17" i="139"/>
  <c r="F17" i="139"/>
  <c r="G17" i="139"/>
  <c r="D18" i="139"/>
  <c r="F18" i="139"/>
  <c r="G18" i="139"/>
  <c r="D19" i="139"/>
  <c r="F19" i="139"/>
  <c r="G19" i="139"/>
  <c r="D20" i="139"/>
  <c r="F20" i="139"/>
  <c r="G20" i="139"/>
  <c r="D21" i="139"/>
  <c r="F21" i="139"/>
  <c r="G21" i="139"/>
  <c r="D22" i="139"/>
  <c r="F22" i="139"/>
  <c r="G22" i="139"/>
  <c r="D23" i="139"/>
  <c r="F23" i="139"/>
  <c r="G23" i="139"/>
  <c r="D24" i="139"/>
  <c r="F24" i="139"/>
  <c r="G24" i="139"/>
  <c r="D25" i="139"/>
  <c r="F25" i="139"/>
  <c r="G25" i="139"/>
  <c r="D26" i="139"/>
  <c r="F26" i="139"/>
  <c r="G26" i="139"/>
  <c r="D27" i="139"/>
  <c r="F27" i="139"/>
  <c r="G27" i="139"/>
  <c r="D28" i="139"/>
  <c r="F28" i="139"/>
  <c r="G28" i="139"/>
  <c r="D29" i="139"/>
  <c r="F29" i="139"/>
  <c r="G29" i="139"/>
  <c r="D30" i="139"/>
  <c r="F30" i="139"/>
  <c r="G30" i="139"/>
  <c r="D31" i="139"/>
  <c r="F31" i="139"/>
  <c r="G31" i="139"/>
  <c r="D32" i="139"/>
  <c r="F32" i="139"/>
  <c r="G32" i="139"/>
  <c r="C32" i="139"/>
  <c r="C31" i="139"/>
  <c r="C30" i="139"/>
  <c r="C29" i="139"/>
  <c r="C28" i="139"/>
  <c r="C27" i="139"/>
  <c r="C26" i="139"/>
  <c r="C25" i="139"/>
  <c r="C24" i="139"/>
  <c r="C23" i="139"/>
  <c r="C22" i="139"/>
  <c r="C21" i="139"/>
  <c r="C20" i="139"/>
  <c r="C19" i="139"/>
  <c r="C18" i="139"/>
  <c r="C17" i="139"/>
  <c r="C16" i="139"/>
  <c r="C15" i="139"/>
  <c r="C14" i="139"/>
  <c r="C13" i="139"/>
  <c r="C12" i="139"/>
  <c r="C11" i="139"/>
  <c r="C9" i="139"/>
  <c r="C8" i="139"/>
  <c r="C7" i="139"/>
  <c r="C6" i="139"/>
  <c r="C5" i="139"/>
  <c r="F5" i="129"/>
  <c r="G5" i="129"/>
  <c r="F6" i="129"/>
  <c r="G6" i="129"/>
  <c r="F7" i="129"/>
  <c r="G7" i="129"/>
  <c r="F8" i="129"/>
  <c r="G8" i="129"/>
  <c r="F9" i="129"/>
  <c r="G9" i="129"/>
  <c r="F11" i="129"/>
  <c r="G11" i="129"/>
  <c r="F12" i="129"/>
  <c r="G12" i="129"/>
  <c r="F13" i="129"/>
  <c r="G13" i="129"/>
  <c r="F14" i="129"/>
  <c r="G14" i="129"/>
  <c r="F15" i="129"/>
  <c r="G15" i="129"/>
  <c r="F16" i="129"/>
  <c r="G16" i="129"/>
  <c r="F17" i="129"/>
  <c r="G17" i="129"/>
  <c r="F18" i="129"/>
  <c r="G18" i="129"/>
  <c r="F19" i="129"/>
  <c r="G19" i="129"/>
  <c r="F20" i="129"/>
  <c r="G20" i="129"/>
  <c r="F21" i="129"/>
  <c r="G21" i="129"/>
  <c r="F22" i="129"/>
  <c r="G22" i="129"/>
  <c r="F23" i="129"/>
  <c r="G23" i="129"/>
  <c r="F24" i="129"/>
  <c r="G24" i="129"/>
  <c r="F25" i="129"/>
  <c r="G25" i="129"/>
  <c r="F26" i="129"/>
  <c r="G26" i="129"/>
  <c r="F27" i="129"/>
  <c r="G27" i="129"/>
  <c r="F28" i="129"/>
  <c r="G28" i="129"/>
  <c r="F29" i="129"/>
  <c r="G29" i="129"/>
  <c r="F30" i="129"/>
  <c r="G30" i="129"/>
  <c r="F31" i="129"/>
  <c r="G31" i="129"/>
  <c r="F32" i="129"/>
  <c r="G32" i="129"/>
  <c r="D5" i="129"/>
  <c r="D6" i="129"/>
  <c r="D7" i="129"/>
  <c r="D8" i="129"/>
  <c r="D9" i="129"/>
  <c r="D11" i="129"/>
  <c r="J11" i="129" s="1"/>
  <c r="D12" i="129"/>
  <c r="D13" i="129"/>
  <c r="D14" i="129"/>
  <c r="D15" i="129"/>
  <c r="D16" i="129"/>
  <c r="D17" i="129"/>
  <c r="D18" i="129"/>
  <c r="D19" i="129"/>
  <c r="J19" i="129" s="1"/>
  <c r="D20" i="129"/>
  <c r="D21" i="129"/>
  <c r="D22" i="129"/>
  <c r="D23" i="129"/>
  <c r="D24" i="129"/>
  <c r="D25" i="129"/>
  <c r="D26" i="129"/>
  <c r="D27" i="129"/>
  <c r="D28" i="129"/>
  <c r="D29" i="129"/>
  <c r="D30" i="129"/>
  <c r="D31" i="129"/>
  <c r="D32" i="129"/>
  <c r="C32" i="129"/>
  <c r="C31" i="129"/>
  <c r="C30" i="129"/>
  <c r="C29" i="129"/>
  <c r="C28" i="129"/>
  <c r="C27" i="129"/>
  <c r="I27" i="129" s="1"/>
  <c r="C26" i="129"/>
  <c r="C25" i="129"/>
  <c r="C24" i="129"/>
  <c r="C23" i="129"/>
  <c r="C22" i="129"/>
  <c r="C21" i="129"/>
  <c r="C20" i="129"/>
  <c r="C19" i="129"/>
  <c r="C18" i="129"/>
  <c r="C17" i="129"/>
  <c r="C16" i="129"/>
  <c r="C15" i="129"/>
  <c r="C14" i="129"/>
  <c r="C13" i="129"/>
  <c r="C12" i="129"/>
  <c r="C11" i="129"/>
  <c r="C9" i="129"/>
  <c r="C8" i="129"/>
  <c r="C7" i="129"/>
  <c r="C6" i="129"/>
  <c r="C5" i="129"/>
  <c r="H30" i="139" l="1"/>
  <c r="J15" i="129"/>
  <c r="J31" i="129"/>
  <c r="J23" i="129"/>
  <c r="J6" i="129"/>
  <c r="I14" i="139"/>
  <c r="I30" i="139"/>
  <c r="H17" i="139"/>
  <c r="J21" i="129"/>
  <c r="I12" i="139"/>
  <c r="I16" i="139"/>
  <c r="I32" i="139"/>
  <c r="J17" i="129"/>
  <c r="I8" i="129"/>
  <c r="I29" i="129"/>
  <c r="I8" i="139"/>
  <c r="I25" i="139"/>
  <c r="H32" i="139"/>
  <c r="J24" i="139"/>
  <c r="H11" i="139"/>
  <c r="I5" i="139"/>
  <c r="H16" i="139"/>
  <c r="H12" i="139"/>
  <c r="H23" i="139"/>
  <c r="H6" i="139"/>
  <c r="H21" i="139"/>
  <c r="H19" i="139"/>
  <c r="J28" i="129"/>
  <c r="J26" i="129"/>
  <c r="J22" i="129"/>
  <c r="J20" i="129"/>
  <c r="J18" i="129"/>
  <c r="J7" i="129"/>
  <c r="H28" i="129"/>
  <c r="H26" i="129"/>
  <c r="H24" i="129"/>
  <c r="H23" i="129"/>
  <c r="H22" i="129"/>
  <c r="H21" i="129"/>
  <c r="H20" i="129"/>
  <c r="H19" i="129"/>
  <c r="H18" i="129"/>
  <c r="H17" i="129"/>
  <c r="H11" i="129"/>
  <c r="H7" i="129"/>
  <c r="H6" i="129"/>
  <c r="H31" i="129"/>
  <c r="H31" i="139"/>
  <c r="H5" i="139"/>
  <c r="I29" i="139"/>
  <c r="I27" i="139"/>
  <c r="I25" i="129"/>
  <c r="J28" i="139"/>
  <c r="J22" i="139"/>
  <c r="I16" i="129"/>
  <c r="H27" i="129"/>
  <c r="H25" i="129"/>
  <c r="H16" i="129"/>
  <c r="H15" i="129"/>
  <c r="J31" i="139"/>
  <c r="H28" i="139"/>
  <c r="H27" i="139"/>
  <c r="H26" i="139"/>
  <c r="H25" i="139"/>
  <c r="J23" i="139"/>
  <c r="H22" i="139"/>
  <c r="J21" i="139"/>
  <c r="H20" i="139"/>
  <c r="J19" i="139"/>
  <c r="H18" i="139"/>
  <c r="J17" i="139"/>
  <c r="H15" i="139"/>
  <c r="H7" i="139"/>
  <c r="J6" i="139"/>
  <c r="J26" i="139"/>
  <c r="J20" i="139"/>
  <c r="J18" i="139"/>
  <c r="J7" i="139"/>
  <c r="J16" i="129"/>
  <c r="E16" i="129"/>
  <c r="J24" i="129"/>
  <c r="J16" i="139"/>
  <c r="E16" i="139"/>
  <c r="H24" i="139"/>
  <c r="H14" i="129"/>
  <c r="H14" i="139"/>
  <c r="J13" i="129"/>
  <c r="H13" i="129"/>
  <c r="J15" i="139"/>
  <c r="I12" i="129"/>
  <c r="H12" i="129"/>
  <c r="J12" i="129"/>
  <c r="E12" i="129"/>
  <c r="J12" i="139"/>
  <c r="E12" i="139"/>
  <c r="I15" i="129"/>
  <c r="E15" i="129"/>
  <c r="I15" i="139"/>
  <c r="E15" i="139"/>
  <c r="J13" i="139"/>
  <c r="H13" i="139"/>
  <c r="I13" i="129"/>
  <c r="E13" i="129"/>
  <c r="I13" i="139"/>
  <c r="E13" i="139"/>
  <c r="I14" i="129"/>
  <c r="J14" i="129"/>
  <c r="E14" i="129"/>
  <c r="J14" i="139"/>
  <c r="E14" i="139"/>
  <c r="J11" i="139"/>
  <c r="I11" i="129"/>
  <c r="E11" i="129"/>
  <c r="E11" i="139"/>
  <c r="I11" i="139"/>
  <c r="I24" i="129"/>
  <c r="E24" i="129"/>
  <c r="I24" i="139"/>
  <c r="E24" i="139"/>
  <c r="E23" i="129"/>
  <c r="I23" i="129"/>
  <c r="E23" i="139"/>
  <c r="I23" i="139"/>
  <c r="E21" i="129"/>
  <c r="I21" i="129"/>
  <c r="E21" i="139"/>
  <c r="I21" i="139"/>
  <c r="I20" i="129"/>
  <c r="E20" i="129"/>
  <c r="I20" i="139"/>
  <c r="E20" i="139"/>
  <c r="I22" i="129"/>
  <c r="E22" i="129"/>
  <c r="I22" i="139"/>
  <c r="E22" i="139"/>
  <c r="E19" i="139"/>
  <c r="I19" i="139"/>
  <c r="E19" i="129"/>
  <c r="I19" i="129"/>
  <c r="I18" i="139"/>
  <c r="E18" i="139"/>
  <c r="I18" i="129"/>
  <c r="E18" i="129"/>
  <c r="E17" i="139"/>
  <c r="I17" i="139"/>
  <c r="E17" i="129"/>
  <c r="I17" i="129"/>
  <c r="E6" i="129"/>
  <c r="I6" i="129"/>
  <c r="I6" i="139"/>
  <c r="E6" i="139"/>
  <c r="I31" i="129"/>
  <c r="E31" i="129"/>
  <c r="I31" i="139"/>
  <c r="E31" i="139"/>
  <c r="E7" i="139"/>
  <c r="I7" i="139"/>
  <c r="I7" i="129"/>
  <c r="E7" i="129"/>
  <c r="I28" i="129"/>
  <c r="E28" i="129"/>
  <c r="I28" i="139"/>
  <c r="E28" i="139"/>
  <c r="J27" i="129"/>
  <c r="E27" i="129"/>
  <c r="J27" i="139"/>
  <c r="E27" i="139"/>
  <c r="I26" i="129"/>
  <c r="E26" i="129"/>
  <c r="I26" i="139"/>
  <c r="E26" i="139"/>
  <c r="J25" i="129"/>
  <c r="E25" i="129"/>
  <c r="J25" i="139"/>
  <c r="E25" i="139"/>
  <c r="I32" i="129"/>
  <c r="H32" i="129"/>
  <c r="J32" i="129"/>
  <c r="E32" i="129"/>
  <c r="J32" i="139"/>
  <c r="E32" i="139"/>
  <c r="I30" i="129"/>
  <c r="H30" i="129"/>
  <c r="J30" i="129"/>
  <c r="E30" i="129"/>
  <c r="J30" i="139"/>
  <c r="E30" i="139"/>
  <c r="F33" i="129"/>
  <c r="F5" i="161" s="1"/>
  <c r="H29" i="129"/>
  <c r="H29" i="139"/>
  <c r="J29" i="129"/>
  <c r="E29" i="129"/>
  <c r="J29" i="139"/>
  <c r="E29" i="139"/>
  <c r="H8" i="129"/>
  <c r="F33" i="139"/>
  <c r="F17" i="161" s="1"/>
  <c r="H8" i="139"/>
  <c r="J8" i="129"/>
  <c r="E8" i="129"/>
  <c r="J8" i="139"/>
  <c r="E8" i="139"/>
  <c r="I5" i="129"/>
  <c r="H5" i="129"/>
  <c r="J5" i="129"/>
  <c r="E5" i="129"/>
  <c r="J5" i="139"/>
  <c r="E5" i="139"/>
  <c r="G33" i="139"/>
  <c r="G17" i="161" s="1"/>
  <c r="H9" i="139"/>
  <c r="G33" i="129"/>
  <c r="G5" i="161" s="1"/>
  <c r="H9" i="129"/>
  <c r="D33" i="129"/>
  <c r="D5" i="161" s="1"/>
  <c r="J9" i="129"/>
  <c r="D33" i="139"/>
  <c r="D17" i="161" s="1"/>
  <c r="J9" i="139"/>
  <c r="I9" i="139"/>
  <c r="C33" i="139"/>
  <c r="E9" i="139"/>
  <c r="I9" i="129"/>
  <c r="E9" i="129"/>
  <c r="C33" i="129"/>
  <c r="C5" i="161" s="1"/>
  <c r="H33" i="129" l="1"/>
  <c r="H5" i="161" s="1"/>
  <c r="E33" i="129"/>
  <c r="E5" i="161" s="1"/>
  <c r="E33" i="139"/>
  <c r="E17" i="161" s="1"/>
  <c r="H33" i="139"/>
  <c r="H17" i="161" s="1"/>
  <c r="H38" i="75" l="1"/>
  <c r="H37" i="75"/>
  <c r="H36" i="75"/>
  <c r="H35" i="75"/>
  <c r="H34" i="75"/>
  <c r="H33" i="75"/>
  <c r="H32" i="75"/>
  <c r="H31" i="75"/>
  <c r="H30" i="75"/>
  <c r="H29" i="75"/>
  <c r="H28" i="75"/>
  <c r="H27" i="75"/>
  <c r="H26" i="75"/>
  <c r="H25" i="75"/>
  <c r="H24" i="75"/>
  <c r="H23" i="75"/>
  <c r="H22" i="75"/>
  <c r="H21" i="75"/>
  <c r="H20" i="75"/>
  <c r="H19" i="75"/>
  <c r="H18" i="75"/>
  <c r="H17" i="75"/>
  <c r="H16" i="75"/>
  <c r="H15" i="75"/>
  <c r="H14" i="75"/>
  <c r="H13" i="75"/>
  <c r="H12" i="75"/>
  <c r="H11" i="75"/>
  <c r="H10" i="75"/>
  <c r="H9" i="75"/>
  <c r="H8" i="75"/>
  <c r="H38" i="123"/>
  <c r="H37" i="123"/>
  <c r="H36" i="123"/>
  <c r="H35" i="123"/>
  <c r="H34" i="123"/>
  <c r="H33" i="123"/>
  <c r="H32" i="123"/>
  <c r="H31" i="123"/>
  <c r="H30" i="123"/>
  <c r="H29" i="123"/>
  <c r="H28" i="123"/>
  <c r="H27" i="123"/>
  <c r="H26" i="123"/>
  <c r="H25" i="123"/>
  <c r="H24" i="123"/>
  <c r="H23" i="123"/>
  <c r="H22" i="123"/>
  <c r="H21" i="123"/>
  <c r="H20" i="123"/>
  <c r="H19" i="123"/>
  <c r="H18" i="123"/>
  <c r="H17" i="123"/>
  <c r="H16" i="123"/>
  <c r="H15" i="123"/>
  <c r="H14" i="123"/>
  <c r="H13" i="123"/>
  <c r="H12" i="123"/>
  <c r="H11" i="123"/>
  <c r="H10" i="123"/>
  <c r="H9" i="123"/>
  <c r="H8" i="123"/>
  <c r="H39" i="123" l="1"/>
  <c r="H39" i="75"/>
  <c r="G32" i="160" l="1"/>
  <c r="F32" i="160"/>
  <c r="I29" i="160"/>
  <c r="C29" i="160"/>
  <c r="J29" i="160"/>
  <c r="D29" i="160"/>
  <c r="C32" i="160"/>
  <c r="I32" i="160" s="1"/>
  <c r="D32" i="160"/>
  <c r="H32" i="160"/>
  <c r="E32" i="160" l="1"/>
  <c r="J32" i="160"/>
  <c r="D32" i="158"/>
  <c r="F32" i="158"/>
  <c r="G32" i="158"/>
  <c r="C32" i="158"/>
  <c r="D32" i="157"/>
  <c r="F32" i="157"/>
  <c r="G32" i="157"/>
  <c r="C32" i="157"/>
  <c r="D32" i="156"/>
  <c r="F32" i="156"/>
  <c r="G32" i="156"/>
  <c r="C32" i="156"/>
  <c r="D32" i="155"/>
  <c r="F32" i="155"/>
  <c r="G32" i="155"/>
  <c r="C32" i="155"/>
  <c r="D32" i="154"/>
  <c r="F32" i="154"/>
  <c r="G32" i="154"/>
  <c r="C32" i="154"/>
  <c r="D32" i="153"/>
  <c r="F32" i="153"/>
  <c r="G32" i="153"/>
  <c r="C32" i="153"/>
  <c r="D32" i="152"/>
  <c r="F32" i="152"/>
  <c r="G32" i="152"/>
  <c r="C32" i="152"/>
  <c r="D32" i="151"/>
  <c r="F32" i="151"/>
  <c r="G32" i="151"/>
  <c r="C32" i="151"/>
  <c r="D32" i="150"/>
  <c r="F32" i="150"/>
  <c r="G32" i="150"/>
  <c r="C32" i="150"/>
  <c r="D32" i="149"/>
  <c r="F32" i="149"/>
  <c r="G32" i="149"/>
  <c r="C32" i="149"/>
  <c r="D32" i="148"/>
  <c r="F32" i="148"/>
  <c r="G32" i="148"/>
  <c r="C32" i="148"/>
  <c r="D32" i="147"/>
  <c r="F32" i="147"/>
  <c r="G32" i="147"/>
  <c r="C32" i="147"/>
  <c r="D32" i="146"/>
  <c r="F32" i="146"/>
  <c r="G32" i="146"/>
  <c r="C32" i="146"/>
  <c r="D32" i="145"/>
  <c r="F32" i="145"/>
  <c r="G32" i="145"/>
  <c r="C32" i="145"/>
  <c r="D32" i="144"/>
  <c r="F32" i="144"/>
  <c r="G32" i="144"/>
  <c r="C32" i="144"/>
  <c r="D32" i="143"/>
  <c r="F32" i="143"/>
  <c r="G32" i="143"/>
  <c r="C32" i="143"/>
  <c r="D32" i="142"/>
  <c r="F32" i="142"/>
  <c r="G32" i="142"/>
  <c r="C32" i="142"/>
  <c r="D32" i="141"/>
  <c r="F32" i="141"/>
  <c r="G32" i="141"/>
  <c r="C32" i="141"/>
  <c r="D32" i="140"/>
  <c r="F32" i="140"/>
  <c r="G32" i="140"/>
  <c r="C32" i="140"/>
  <c r="D32" i="138"/>
  <c r="F32" i="138"/>
  <c r="G32" i="138"/>
  <c r="C32" i="138"/>
  <c r="D32" i="189"/>
  <c r="F32" i="189"/>
  <c r="G32" i="189"/>
  <c r="C32" i="189"/>
  <c r="D32" i="137"/>
  <c r="F32" i="137"/>
  <c r="G32" i="137"/>
  <c r="C32" i="137"/>
  <c r="D32" i="136"/>
  <c r="F32" i="136"/>
  <c r="G32" i="136"/>
  <c r="C32" i="136"/>
  <c r="D32" i="135"/>
  <c r="F32" i="135"/>
  <c r="G32" i="135"/>
  <c r="C32" i="135"/>
  <c r="D32" i="134"/>
  <c r="F32" i="134"/>
  <c r="G32" i="134"/>
  <c r="C32" i="134"/>
  <c r="D32" i="133"/>
  <c r="F32" i="133"/>
  <c r="G32" i="133"/>
  <c r="C32" i="133"/>
  <c r="D32" i="132"/>
  <c r="F32" i="132"/>
  <c r="G32" i="132"/>
  <c r="C32" i="132"/>
  <c r="D32" i="131"/>
  <c r="F32" i="131"/>
  <c r="G32" i="131"/>
  <c r="C32" i="131"/>
  <c r="D32" i="130"/>
  <c r="F32" i="130"/>
  <c r="G32" i="130"/>
  <c r="C32" i="130"/>
  <c r="D32" i="128"/>
  <c r="F32" i="128"/>
  <c r="G32" i="128"/>
  <c r="C32" i="128"/>
  <c r="I32" i="146" l="1"/>
  <c r="I32" i="148"/>
  <c r="I32" i="149"/>
  <c r="I32" i="150"/>
  <c r="I32" i="152"/>
  <c r="I32" i="153"/>
  <c r="I32" i="156"/>
  <c r="I32" i="157"/>
  <c r="I32" i="132"/>
  <c r="I32" i="133"/>
  <c r="I32" i="136"/>
  <c r="I32" i="141"/>
  <c r="I32" i="144"/>
  <c r="I32" i="135"/>
  <c r="I32" i="138"/>
  <c r="I32" i="143"/>
  <c r="I32" i="151"/>
  <c r="I32" i="155"/>
  <c r="I32" i="154"/>
  <c r="I32" i="147"/>
  <c r="I32" i="158"/>
  <c r="I32" i="130"/>
  <c r="I32" i="128"/>
  <c r="I32" i="131"/>
  <c r="I32" i="134"/>
  <c r="I32" i="137"/>
  <c r="I32" i="189"/>
  <c r="I32" i="140"/>
  <c r="I32" i="142"/>
  <c r="I32" i="145"/>
  <c r="H32" i="128"/>
  <c r="H32" i="130"/>
  <c r="H32" i="131"/>
  <c r="H32" i="132"/>
  <c r="H32" i="133"/>
  <c r="H32" i="134"/>
  <c r="H32" i="135"/>
  <c r="H32" i="136"/>
  <c r="H32" i="137"/>
  <c r="H32" i="189"/>
  <c r="H32" i="138"/>
  <c r="H32" i="140"/>
  <c r="H32" i="141"/>
  <c r="H32" i="142"/>
  <c r="H32" i="143"/>
  <c r="H32" i="144"/>
  <c r="H32" i="145"/>
  <c r="H32" i="146"/>
  <c r="H32" i="147"/>
  <c r="H32" i="148"/>
  <c r="H32" i="149"/>
  <c r="H32" i="150"/>
  <c r="H32" i="151"/>
  <c r="H32" i="152"/>
  <c r="H32" i="153"/>
  <c r="H32" i="154"/>
  <c r="H32" i="155"/>
  <c r="H32" i="156"/>
  <c r="H32" i="157"/>
  <c r="H32" i="158"/>
  <c r="J32" i="128"/>
  <c r="E32" i="128"/>
  <c r="J32" i="130"/>
  <c r="E32" i="130"/>
  <c r="J32" i="131"/>
  <c r="E32" i="131"/>
  <c r="J32" i="132"/>
  <c r="E32" i="132"/>
  <c r="J32" i="133"/>
  <c r="E32" i="133"/>
  <c r="J32" i="134"/>
  <c r="E32" i="134"/>
  <c r="J32" i="135"/>
  <c r="E32" i="135"/>
  <c r="J32" i="136"/>
  <c r="E32" i="136"/>
  <c r="J32" i="137"/>
  <c r="E32" i="137"/>
  <c r="J32" i="189"/>
  <c r="E32" i="189"/>
  <c r="J32" i="138"/>
  <c r="E32" i="138"/>
  <c r="J32" i="140"/>
  <c r="E32" i="140"/>
  <c r="J32" i="141"/>
  <c r="E32" i="141"/>
  <c r="J32" i="142"/>
  <c r="E32" i="142"/>
  <c r="J32" i="143"/>
  <c r="E32" i="143"/>
  <c r="J32" i="144"/>
  <c r="E32" i="144"/>
  <c r="J32" i="145"/>
  <c r="E32" i="145"/>
  <c r="J32" i="146"/>
  <c r="E32" i="146"/>
  <c r="J32" i="147"/>
  <c r="E32" i="147"/>
  <c r="J32" i="148"/>
  <c r="E32" i="148"/>
  <c r="J32" i="149"/>
  <c r="E32" i="149"/>
  <c r="J32" i="150"/>
  <c r="E32" i="150"/>
  <c r="J32" i="151"/>
  <c r="E32" i="151"/>
  <c r="J32" i="152"/>
  <c r="E32" i="152"/>
  <c r="J32" i="153"/>
  <c r="E32" i="153"/>
  <c r="J32" i="154"/>
  <c r="E32" i="154"/>
  <c r="J32" i="155"/>
  <c r="E32" i="155"/>
  <c r="J32" i="156"/>
  <c r="E32" i="156"/>
  <c r="J32" i="157"/>
  <c r="E32" i="157"/>
  <c r="J32" i="158"/>
  <c r="E32" i="158"/>
  <c r="H8" i="86" l="1"/>
  <c r="H9" i="86"/>
  <c r="H10" i="86"/>
  <c r="H11" i="86"/>
  <c r="H12" i="86"/>
  <c r="H13" i="86"/>
  <c r="H14" i="86"/>
  <c r="H15" i="86"/>
  <c r="H16" i="86"/>
  <c r="H17" i="86"/>
  <c r="H18" i="86"/>
  <c r="H19" i="86"/>
  <c r="H20" i="86"/>
  <c r="H21" i="86"/>
  <c r="H22" i="86"/>
  <c r="H23" i="86"/>
  <c r="H24" i="86"/>
  <c r="H25" i="86"/>
  <c r="H26" i="86"/>
  <c r="H27" i="86"/>
  <c r="H28" i="86"/>
  <c r="H29" i="86"/>
  <c r="H30" i="86"/>
  <c r="H31" i="86"/>
  <c r="H32" i="86"/>
  <c r="H33" i="86"/>
  <c r="H34" i="86"/>
  <c r="H35" i="86"/>
  <c r="H36" i="86"/>
  <c r="H37" i="86"/>
  <c r="H38" i="86"/>
  <c r="H39" i="86" l="1"/>
  <c r="F10" i="140"/>
  <c r="G10" i="140"/>
  <c r="D10" i="140"/>
  <c r="C10" i="140"/>
  <c r="H29" i="160" l="1"/>
  <c r="E29" i="160"/>
  <c r="J10" i="140"/>
  <c r="H10" i="140"/>
  <c r="I10" i="140"/>
  <c r="E10" i="140"/>
  <c r="D5" i="189"/>
  <c r="F5" i="189"/>
  <c r="G5" i="189"/>
  <c r="D6" i="189"/>
  <c r="F6" i="189"/>
  <c r="G6" i="189"/>
  <c r="D7" i="189"/>
  <c r="F7" i="189"/>
  <c r="G7" i="189"/>
  <c r="D8" i="189"/>
  <c r="F8" i="189"/>
  <c r="G8" i="189"/>
  <c r="D9" i="189"/>
  <c r="G9" i="189"/>
  <c r="D11" i="189"/>
  <c r="F11" i="189"/>
  <c r="G11" i="189"/>
  <c r="D12" i="189"/>
  <c r="F12" i="189"/>
  <c r="G12" i="189"/>
  <c r="D13" i="189"/>
  <c r="F13" i="189"/>
  <c r="G13" i="189"/>
  <c r="D14" i="189"/>
  <c r="F14" i="189"/>
  <c r="G14" i="189"/>
  <c r="D15" i="189"/>
  <c r="F15" i="189"/>
  <c r="G15" i="189"/>
  <c r="D16" i="189"/>
  <c r="F16" i="189"/>
  <c r="G16" i="189"/>
  <c r="D17" i="189"/>
  <c r="F17" i="189"/>
  <c r="G17" i="189"/>
  <c r="D18" i="189"/>
  <c r="F18" i="189"/>
  <c r="G18" i="189"/>
  <c r="D19" i="189"/>
  <c r="F19" i="189"/>
  <c r="G19" i="189"/>
  <c r="D20" i="189"/>
  <c r="F20" i="189"/>
  <c r="G20" i="189"/>
  <c r="D21" i="189"/>
  <c r="F21" i="189"/>
  <c r="G21" i="189"/>
  <c r="D22" i="189"/>
  <c r="F22" i="189"/>
  <c r="G22" i="189"/>
  <c r="D23" i="189"/>
  <c r="F23" i="189"/>
  <c r="G23" i="189"/>
  <c r="D24" i="189"/>
  <c r="F24" i="189"/>
  <c r="G24" i="189"/>
  <c r="D25" i="189"/>
  <c r="F25" i="189"/>
  <c r="G25" i="189"/>
  <c r="D26" i="189"/>
  <c r="F26" i="189"/>
  <c r="G26" i="189"/>
  <c r="D27" i="189"/>
  <c r="F27" i="189"/>
  <c r="G27" i="189"/>
  <c r="D28" i="189"/>
  <c r="F28" i="189"/>
  <c r="G28" i="189"/>
  <c r="D29" i="189"/>
  <c r="F29" i="189"/>
  <c r="G29" i="189"/>
  <c r="D30" i="189"/>
  <c r="F30" i="189"/>
  <c r="G30" i="189"/>
  <c r="D31" i="189"/>
  <c r="F31" i="189"/>
  <c r="G31" i="189"/>
  <c r="C31" i="189"/>
  <c r="C30" i="189"/>
  <c r="C29" i="189"/>
  <c r="C28" i="189"/>
  <c r="C27" i="189"/>
  <c r="C26" i="189"/>
  <c r="C25" i="189"/>
  <c r="C24" i="189"/>
  <c r="C23" i="189"/>
  <c r="C22" i="189"/>
  <c r="C21" i="189"/>
  <c r="C20" i="189"/>
  <c r="C19" i="189"/>
  <c r="C18" i="189"/>
  <c r="C17" i="189"/>
  <c r="C16" i="189"/>
  <c r="C15" i="189"/>
  <c r="C14" i="189"/>
  <c r="I14" i="189" s="1"/>
  <c r="C13" i="189"/>
  <c r="C12" i="189"/>
  <c r="C11" i="189"/>
  <c r="C8" i="189"/>
  <c r="I8" i="189" s="1"/>
  <c r="C7" i="189"/>
  <c r="C6" i="189"/>
  <c r="C5" i="189"/>
  <c r="G20" i="143"/>
  <c r="D5" i="158"/>
  <c r="F5" i="158"/>
  <c r="G5" i="158"/>
  <c r="D6" i="158"/>
  <c r="F6" i="158"/>
  <c r="G6" i="158"/>
  <c r="D7" i="158"/>
  <c r="F7" i="158"/>
  <c r="G7" i="158"/>
  <c r="D8" i="158"/>
  <c r="F8" i="158"/>
  <c r="G8" i="158"/>
  <c r="D9" i="158"/>
  <c r="G9" i="158"/>
  <c r="D11" i="158"/>
  <c r="F11" i="158"/>
  <c r="G11" i="158"/>
  <c r="D12" i="158"/>
  <c r="F12" i="158"/>
  <c r="G12" i="158"/>
  <c r="D13" i="158"/>
  <c r="F13" i="158"/>
  <c r="G13" i="158"/>
  <c r="D14" i="158"/>
  <c r="F14" i="158"/>
  <c r="G14" i="158"/>
  <c r="D15" i="158"/>
  <c r="F15" i="158"/>
  <c r="G15" i="158"/>
  <c r="D16" i="158"/>
  <c r="F16" i="158"/>
  <c r="G16" i="158"/>
  <c r="D17" i="158"/>
  <c r="F17" i="158"/>
  <c r="G17" i="158"/>
  <c r="D18" i="158"/>
  <c r="F18" i="158"/>
  <c r="G18" i="158"/>
  <c r="D19" i="158"/>
  <c r="F19" i="158"/>
  <c r="G19" i="158"/>
  <c r="D20" i="158"/>
  <c r="F20" i="158"/>
  <c r="G20" i="158"/>
  <c r="D21" i="158"/>
  <c r="F21" i="158"/>
  <c r="G21" i="158"/>
  <c r="D22" i="158"/>
  <c r="F22" i="158"/>
  <c r="G22" i="158"/>
  <c r="D23" i="158"/>
  <c r="F23" i="158"/>
  <c r="G23" i="158"/>
  <c r="D24" i="158"/>
  <c r="F24" i="158"/>
  <c r="G24" i="158"/>
  <c r="D25" i="158"/>
  <c r="F25" i="158"/>
  <c r="G25" i="158"/>
  <c r="D26" i="158"/>
  <c r="F26" i="158"/>
  <c r="G26" i="158"/>
  <c r="D27" i="158"/>
  <c r="F27" i="158"/>
  <c r="G27" i="158"/>
  <c r="D28" i="158"/>
  <c r="F28" i="158"/>
  <c r="G28" i="158"/>
  <c r="D29" i="158"/>
  <c r="F29" i="158"/>
  <c r="G29" i="158"/>
  <c r="D30" i="158"/>
  <c r="F30" i="158"/>
  <c r="G30" i="158"/>
  <c r="D31" i="158"/>
  <c r="F31" i="158"/>
  <c r="G31" i="158"/>
  <c r="C31" i="158"/>
  <c r="C30" i="158"/>
  <c r="C29" i="158"/>
  <c r="C28" i="158"/>
  <c r="C27" i="158"/>
  <c r="I27" i="158" s="1"/>
  <c r="C26" i="158"/>
  <c r="C25" i="158"/>
  <c r="C24" i="158"/>
  <c r="C23" i="158"/>
  <c r="C22" i="158"/>
  <c r="C21" i="158"/>
  <c r="C20" i="158"/>
  <c r="C19" i="158"/>
  <c r="C18" i="158"/>
  <c r="C17" i="158"/>
  <c r="C16" i="158"/>
  <c r="C15" i="158"/>
  <c r="C14" i="158"/>
  <c r="C13" i="158"/>
  <c r="C12" i="158"/>
  <c r="C11" i="158"/>
  <c r="C8" i="158"/>
  <c r="C7" i="158"/>
  <c r="C6" i="158"/>
  <c r="I6" i="158" s="1"/>
  <c r="C5" i="158"/>
  <c r="I5" i="158" s="1"/>
  <c r="D5" i="157"/>
  <c r="F5" i="157"/>
  <c r="G5" i="157"/>
  <c r="D6" i="157"/>
  <c r="F6" i="157"/>
  <c r="G6" i="157"/>
  <c r="D7" i="157"/>
  <c r="F7" i="157"/>
  <c r="G7" i="157"/>
  <c r="D8" i="157"/>
  <c r="F8" i="157"/>
  <c r="G8" i="157"/>
  <c r="D9" i="157"/>
  <c r="G9" i="157"/>
  <c r="D11" i="157"/>
  <c r="F11" i="157"/>
  <c r="G11" i="157"/>
  <c r="D12" i="157"/>
  <c r="F12" i="157"/>
  <c r="G12" i="157"/>
  <c r="D13" i="157"/>
  <c r="F13" i="157"/>
  <c r="G13" i="157"/>
  <c r="D14" i="157"/>
  <c r="F14" i="157"/>
  <c r="G14" i="157"/>
  <c r="D15" i="157"/>
  <c r="F15" i="157"/>
  <c r="G15" i="157"/>
  <c r="D16" i="157"/>
  <c r="F16" i="157"/>
  <c r="G16" i="157"/>
  <c r="D17" i="157"/>
  <c r="F17" i="157"/>
  <c r="G17" i="157"/>
  <c r="D18" i="157"/>
  <c r="F18" i="157"/>
  <c r="G18" i="157"/>
  <c r="D19" i="157"/>
  <c r="F19" i="157"/>
  <c r="G19" i="157"/>
  <c r="D20" i="157"/>
  <c r="F20" i="157"/>
  <c r="G20" i="157"/>
  <c r="D21" i="157"/>
  <c r="F21" i="157"/>
  <c r="G21" i="157"/>
  <c r="D22" i="157"/>
  <c r="F22" i="157"/>
  <c r="G22" i="157"/>
  <c r="D23" i="157"/>
  <c r="F23" i="157"/>
  <c r="G23" i="157"/>
  <c r="D24" i="157"/>
  <c r="F24" i="157"/>
  <c r="G24" i="157"/>
  <c r="D25" i="157"/>
  <c r="F25" i="157"/>
  <c r="G25" i="157"/>
  <c r="D26" i="157"/>
  <c r="F26" i="157"/>
  <c r="G26" i="157"/>
  <c r="D27" i="157"/>
  <c r="F27" i="157"/>
  <c r="G27" i="157"/>
  <c r="D28" i="157"/>
  <c r="F28" i="157"/>
  <c r="G28" i="157"/>
  <c r="D29" i="157"/>
  <c r="F29" i="157"/>
  <c r="G29" i="157"/>
  <c r="D30" i="157"/>
  <c r="F30" i="157"/>
  <c r="G30" i="157"/>
  <c r="D31" i="157"/>
  <c r="F31" i="157"/>
  <c r="G31" i="157"/>
  <c r="C31" i="157"/>
  <c r="C30" i="157"/>
  <c r="C29" i="157"/>
  <c r="C28" i="157"/>
  <c r="C27" i="157"/>
  <c r="C26" i="157"/>
  <c r="C25" i="157"/>
  <c r="C24" i="157"/>
  <c r="C23" i="157"/>
  <c r="C22" i="157"/>
  <c r="C21" i="157"/>
  <c r="C20" i="157"/>
  <c r="C19" i="157"/>
  <c r="C18" i="157"/>
  <c r="C17" i="157"/>
  <c r="C16" i="157"/>
  <c r="C15" i="157"/>
  <c r="C14" i="157"/>
  <c r="C13" i="157"/>
  <c r="C12" i="157"/>
  <c r="C11" i="157"/>
  <c r="C8" i="157"/>
  <c r="I8" i="157" s="1"/>
  <c r="C7" i="157"/>
  <c r="C6" i="157"/>
  <c r="I6" i="157" s="1"/>
  <c r="C5" i="157"/>
  <c r="I5" i="157" s="1"/>
  <c r="D5" i="156"/>
  <c r="F5" i="156"/>
  <c r="G5" i="156"/>
  <c r="D6" i="156"/>
  <c r="F6" i="156"/>
  <c r="G6" i="156"/>
  <c r="D7" i="156"/>
  <c r="F7" i="156"/>
  <c r="G7" i="156"/>
  <c r="D8" i="156"/>
  <c r="F8" i="156"/>
  <c r="G8" i="156"/>
  <c r="D9" i="156"/>
  <c r="G9" i="156"/>
  <c r="D11" i="156"/>
  <c r="F11" i="156"/>
  <c r="G11" i="156"/>
  <c r="D12" i="156"/>
  <c r="F12" i="156"/>
  <c r="G12" i="156"/>
  <c r="D13" i="156"/>
  <c r="F13" i="156"/>
  <c r="G13" i="156"/>
  <c r="D14" i="156"/>
  <c r="F14" i="156"/>
  <c r="G14" i="156"/>
  <c r="D15" i="156"/>
  <c r="F15" i="156"/>
  <c r="G15" i="156"/>
  <c r="D16" i="156"/>
  <c r="F16" i="156"/>
  <c r="G16" i="156"/>
  <c r="D17" i="156"/>
  <c r="F17" i="156"/>
  <c r="G17" i="156"/>
  <c r="D18" i="156"/>
  <c r="F18" i="156"/>
  <c r="G18" i="156"/>
  <c r="D19" i="156"/>
  <c r="F19" i="156"/>
  <c r="G19" i="156"/>
  <c r="D20" i="156"/>
  <c r="F20" i="156"/>
  <c r="G20" i="156"/>
  <c r="D21" i="156"/>
  <c r="F21" i="156"/>
  <c r="G21" i="156"/>
  <c r="D22" i="156"/>
  <c r="F22" i="156"/>
  <c r="G22" i="156"/>
  <c r="D23" i="156"/>
  <c r="F23" i="156"/>
  <c r="G23" i="156"/>
  <c r="D24" i="156"/>
  <c r="F24" i="156"/>
  <c r="G24" i="156"/>
  <c r="D25" i="156"/>
  <c r="F25" i="156"/>
  <c r="G25" i="156"/>
  <c r="D26" i="156"/>
  <c r="F26" i="156"/>
  <c r="G26" i="156"/>
  <c r="D27" i="156"/>
  <c r="F27" i="156"/>
  <c r="G27" i="156"/>
  <c r="D28" i="156"/>
  <c r="F28" i="156"/>
  <c r="G28" i="156"/>
  <c r="D29" i="156"/>
  <c r="F29" i="156"/>
  <c r="G29" i="156"/>
  <c r="D30" i="156"/>
  <c r="F30" i="156"/>
  <c r="G30" i="156"/>
  <c r="D31" i="156"/>
  <c r="F31" i="156"/>
  <c r="G31" i="156"/>
  <c r="C31" i="156"/>
  <c r="C30" i="156"/>
  <c r="C29" i="156"/>
  <c r="C28" i="156"/>
  <c r="C27" i="156"/>
  <c r="C26" i="156"/>
  <c r="C25" i="156"/>
  <c r="C24" i="156"/>
  <c r="C23" i="156"/>
  <c r="C22" i="156"/>
  <c r="C21" i="156"/>
  <c r="C20" i="156"/>
  <c r="C19" i="156"/>
  <c r="C18" i="156"/>
  <c r="C17" i="156"/>
  <c r="C16" i="156"/>
  <c r="C15" i="156"/>
  <c r="C14" i="156"/>
  <c r="C13" i="156"/>
  <c r="C12" i="156"/>
  <c r="C11" i="156"/>
  <c r="C8" i="156"/>
  <c r="I8" i="156" s="1"/>
  <c r="C7" i="156"/>
  <c r="C6" i="156"/>
  <c r="I6" i="156" s="1"/>
  <c r="C5" i="156"/>
  <c r="I5" i="156" s="1"/>
  <c r="D5" i="155"/>
  <c r="F5" i="155"/>
  <c r="G5" i="155"/>
  <c r="D6" i="155"/>
  <c r="F6" i="155"/>
  <c r="G6" i="155"/>
  <c r="D7" i="155"/>
  <c r="F7" i="155"/>
  <c r="G7" i="155"/>
  <c r="D8" i="155"/>
  <c r="F8" i="155"/>
  <c r="G8" i="155"/>
  <c r="D9" i="155"/>
  <c r="G9" i="155"/>
  <c r="D11" i="155"/>
  <c r="F11" i="155"/>
  <c r="G11" i="155"/>
  <c r="D12" i="155"/>
  <c r="F12" i="155"/>
  <c r="G12" i="155"/>
  <c r="D13" i="155"/>
  <c r="F13" i="155"/>
  <c r="G13" i="155"/>
  <c r="D14" i="155"/>
  <c r="F14" i="155"/>
  <c r="G14" i="155"/>
  <c r="D15" i="155"/>
  <c r="F15" i="155"/>
  <c r="G15" i="155"/>
  <c r="D16" i="155"/>
  <c r="F16" i="155"/>
  <c r="G16" i="155"/>
  <c r="D17" i="155"/>
  <c r="F17" i="155"/>
  <c r="G17" i="155"/>
  <c r="D18" i="155"/>
  <c r="F18" i="155"/>
  <c r="G18" i="155"/>
  <c r="D19" i="155"/>
  <c r="F19" i="155"/>
  <c r="G19" i="155"/>
  <c r="D20" i="155"/>
  <c r="F20" i="155"/>
  <c r="G20" i="155"/>
  <c r="D21" i="155"/>
  <c r="F21" i="155"/>
  <c r="G21" i="155"/>
  <c r="D22" i="155"/>
  <c r="F22" i="155"/>
  <c r="G22" i="155"/>
  <c r="D23" i="155"/>
  <c r="F23" i="155"/>
  <c r="G23" i="155"/>
  <c r="D24" i="155"/>
  <c r="F24" i="155"/>
  <c r="G24" i="155"/>
  <c r="D25" i="155"/>
  <c r="F25" i="155"/>
  <c r="G25" i="155"/>
  <c r="D26" i="155"/>
  <c r="F26" i="155"/>
  <c r="G26" i="155"/>
  <c r="D27" i="155"/>
  <c r="F27" i="155"/>
  <c r="G27" i="155"/>
  <c r="D28" i="155"/>
  <c r="F28" i="155"/>
  <c r="G28" i="155"/>
  <c r="D29" i="155"/>
  <c r="F29" i="155"/>
  <c r="G29" i="155"/>
  <c r="D30" i="155"/>
  <c r="F30" i="155"/>
  <c r="G30" i="155"/>
  <c r="D31" i="155"/>
  <c r="F31" i="155"/>
  <c r="G31" i="155"/>
  <c r="C31" i="155"/>
  <c r="C30" i="155"/>
  <c r="C29" i="155"/>
  <c r="C28" i="155"/>
  <c r="C27" i="155"/>
  <c r="C26" i="155"/>
  <c r="C25" i="155"/>
  <c r="C24" i="155"/>
  <c r="C23" i="155"/>
  <c r="C22" i="155"/>
  <c r="C21" i="155"/>
  <c r="C20" i="155"/>
  <c r="C19" i="155"/>
  <c r="C18" i="155"/>
  <c r="C17" i="155"/>
  <c r="C16" i="155"/>
  <c r="C15" i="155"/>
  <c r="C14" i="155"/>
  <c r="C13" i="155"/>
  <c r="C12" i="155"/>
  <c r="C11" i="155"/>
  <c r="C8" i="155"/>
  <c r="I8" i="155" s="1"/>
  <c r="C7" i="155"/>
  <c r="C6" i="155"/>
  <c r="I6" i="155" s="1"/>
  <c r="C5" i="155"/>
  <c r="I5" i="155" s="1"/>
  <c r="D5" i="154"/>
  <c r="F5" i="154"/>
  <c r="G5" i="154"/>
  <c r="D6" i="154"/>
  <c r="F6" i="154"/>
  <c r="G6" i="154"/>
  <c r="D7" i="154"/>
  <c r="F7" i="154"/>
  <c r="G7" i="154"/>
  <c r="D8" i="154"/>
  <c r="F8" i="154"/>
  <c r="G8" i="154"/>
  <c r="D9" i="154"/>
  <c r="G9" i="154"/>
  <c r="D11" i="154"/>
  <c r="F11" i="154"/>
  <c r="G11" i="154"/>
  <c r="D12" i="154"/>
  <c r="F12" i="154"/>
  <c r="G12" i="154"/>
  <c r="D13" i="154"/>
  <c r="F13" i="154"/>
  <c r="G13" i="154"/>
  <c r="D14" i="154"/>
  <c r="F14" i="154"/>
  <c r="G14" i="154"/>
  <c r="D15" i="154"/>
  <c r="F15" i="154"/>
  <c r="G15" i="154"/>
  <c r="D16" i="154"/>
  <c r="F16" i="154"/>
  <c r="G16" i="154"/>
  <c r="D17" i="154"/>
  <c r="F17" i="154"/>
  <c r="G17" i="154"/>
  <c r="D18" i="154"/>
  <c r="F18" i="154"/>
  <c r="G18" i="154"/>
  <c r="D19" i="154"/>
  <c r="F19" i="154"/>
  <c r="G19" i="154"/>
  <c r="D20" i="154"/>
  <c r="F20" i="154"/>
  <c r="G20" i="154"/>
  <c r="D21" i="154"/>
  <c r="F21" i="154"/>
  <c r="G21" i="154"/>
  <c r="D22" i="154"/>
  <c r="F22" i="154"/>
  <c r="G22" i="154"/>
  <c r="D23" i="154"/>
  <c r="F23" i="154"/>
  <c r="G23" i="154"/>
  <c r="D24" i="154"/>
  <c r="F24" i="154"/>
  <c r="G24" i="154"/>
  <c r="D25" i="154"/>
  <c r="F25" i="154"/>
  <c r="G25" i="154"/>
  <c r="D26" i="154"/>
  <c r="F26" i="154"/>
  <c r="G26" i="154"/>
  <c r="D27" i="154"/>
  <c r="F27" i="154"/>
  <c r="G27" i="154"/>
  <c r="D28" i="154"/>
  <c r="F28" i="154"/>
  <c r="G28" i="154"/>
  <c r="D29" i="154"/>
  <c r="F29" i="154"/>
  <c r="G29" i="154"/>
  <c r="D30" i="154"/>
  <c r="F30" i="154"/>
  <c r="G30" i="154"/>
  <c r="D31" i="154"/>
  <c r="F31" i="154"/>
  <c r="G31" i="154"/>
  <c r="C31" i="154"/>
  <c r="C30" i="154"/>
  <c r="C29" i="154"/>
  <c r="C28" i="154"/>
  <c r="C27" i="154"/>
  <c r="I27" i="154" s="1"/>
  <c r="C26" i="154"/>
  <c r="C25" i="154"/>
  <c r="C24" i="154"/>
  <c r="C23" i="154"/>
  <c r="C22" i="154"/>
  <c r="C21" i="154"/>
  <c r="C20" i="154"/>
  <c r="C19" i="154"/>
  <c r="C18" i="154"/>
  <c r="C17" i="154"/>
  <c r="C16" i="154"/>
  <c r="C15" i="154"/>
  <c r="C14" i="154"/>
  <c r="C13" i="154"/>
  <c r="C12" i="154"/>
  <c r="C11" i="154"/>
  <c r="C8" i="154"/>
  <c r="I8" i="154" s="1"/>
  <c r="C7" i="154"/>
  <c r="C6" i="154"/>
  <c r="C5" i="154"/>
  <c r="D5" i="153"/>
  <c r="F5" i="153"/>
  <c r="G5" i="153"/>
  <c r="D6" i="153"/>
  <c r="F6" i="153"/>
  <c r="G6" i="153"/>
  <c r="D7" i="153"/>
  <c r="F7" i="153"/>
  <c r="G7" i="153"/>
  <c r="D8" i="153"/>
  <c r="F8" i="153"/>
  <c r="G8" i="153"/>
  <c r="D9" i="153"/>
  <c r="G9" i="153"/>
  <c r="D11" i="153"/>
  <c r="F11" i="153"/>
  <c r="G11" i="153"/>
  <c r="D12" i="153"/>
  <c r="F12" i="153"/>
  <c r="G12" i="153"/>
  <c r="D13" i="153"/>
  <c r="F13" i="153"/>
  <c r="G13" i="153"/>
  <c r="D14" i="153"/>
  <c r="F14" i="153"/>
  <c r="G14" i="153"/>
  <c r="D15" i="153"/>
  <c r="F15" i="153"/>
  <c r="G15" i="153"/>
  <c r="D16" i="153"/>
  <c r="F16" i="153"/>
  <c r="G16" i="153"/>
  <c r="D17" i="153"/>
  <c r="F17" i="153"/>
  <c r="G17" i="153"/>
  <c r="D18" i="153"/>
  <c r="F18" i="153"/>
  <c r="G18" i="153"/>
  <c r="D19" i="153"/>
  <c r="F19" i="153"/>
  <c r="G19" i="153"/>
  <c r="D20" i="153"/>
  <c r="F20" i="153"/>
  <c r="G20" i="153"/>
  <c r="D21" i="153"/>
  <c r="F21" i="153"/>
  <c r="G21" i="153"/>
  <c r="D22" i="153"/>
  <c r="F22" i="153"/>
  <c r="G22" i="153"/>
  <c r="D23" i="153"/>
  <c r="F23" i="153"/>
  <c r="G23" i="153"/>
  <c r="D24" i="153"/>
  <c r="F24" i="153"/>
  <c r="G24" i="153"/>
  <c r="J24" i="153" s="1"/>
  <c r="D25" i="153"/>
  <c r="F25" i="153"/>
  <c r="G25" i="153"/>
  <c r="D26" i="153"/>
  <c r="F26" i="153"/>
  <c r="G26" i="153"/>
  <c r="D27" i="153"/>
  <c r="F27" i="153"/>
  <c r="G27" i="153"/>
  <c r="D28" i="153"/>
  <c r="F28" i="153"/>
  <c r="G28" i="153"/>
  <c r="D29" i="153"/>
  <c r="F29" i="153"/>
  <c r="G29" i="153"/>
  <c r="D30" i="153"/>
  <c r="F30" i="153"/>
  <c r="G30" i="153"/>
  <c r="D31" i="153"/>
  <c r="F31" i="153"/>
  <c r="G31" i="153"/>
  <c r="C31" i="153"/>
  <c r="C30" i="153"/>
  <c r="C29" i="153"/>
  <c r="I29" i="153" s="1"/>
  <c r="C28" i="153"/>
  <c r="C27" i="153"/>
  <c r="C26" i="153"/>
  <c r="C25" i="153"/>
  <c r="I25" i="153" s="1"/>
  <c r="C24" i="153"/>
  <c r="C23" i="153"/>
  <c r="C22" i="153"/>
  <c r="C21" i="153"/>
  <c r="C20" i="153"/>
  <c r="C19" i="153"/>
  <c r="C18" i="153"/>
  <c r="C17" i="153"/>
  <c r="C16" i="153"/>
  <c r="C15" i="153"/>
  <c r="C14" i="153"/>
  <c r="C13" i="153"/>
  <c r="C12" i="153"/>
  <c r="C11" i="153"/>
  <c r="C8" i="153"/>
  <c r="I8" i="153" s="1"/>
  <c r="C7" i="153"/>
  <c r="C6" i="153"/>
  <c r="C5" i="153"/>
  <c r="I5" i="153" s="1"/>
  <c r="D5" i="152"/>
  <c r="F5" i="152"/>
  <c r="G5" i="152"/>
  <c r="D6" i="152"/>
  <c r="F6" i="152"/>
  <c r="G6" i="152"/>
  <c r="D7" i="152"/>
  <c r="F7" i="152"/>
  <c r="G7" i="152"/>
  <c r="D8" i="152"/>
  <c r="F8" i="152"/>
  <c r="G8" i="152"/>
  <c r="D9" i="152"/>
  <c r="G9" i="152"/>
  <c r="D11" i="152"/>
  <c r="F11" i="152"/>
  <c r="G11" i="152"/>
  <c r="D12" i="152"/>
  <c r="F12" i="152"/>
  <c r="G12" i="152"/>
  <c r="D13" i="152"/>
  <c r="F13" i="152"/>
  <c r="G13" i="152"/>
  <c r="D14" i="152"/>
  <c r="F14" i="152"/>
  <c r="G14" i="152"/>
  <c r="D15" i="152"/>
  <c r="F15" i="152"/>
  <c r="G15" i="152"/>
  <c r="D16" i="152"/>
  <c r="F16" i="152"/>
  <c r="G16" i="152"/>
  <c r="D17" i="152"/>
  <c r="F17" i="152"/>
  <c r="G17" i="152"/>
  <c r="D18" i="152"/>
  <c r="F18" i="152"/>
  <c r="G18" i="152"/>
  <c r="D19" i="152"/>
  <c r="F19" i="152"/>
  <c r="G19" i="152"/>
  <c r="D20" i="152"/>
  <c r="F20" i="152"/>
  <c r="G20" i="152"/>
  <c r="D21" i="152"/>
  <c r="F21" i="152"/>
  <c r="G21" i="152"/>
  <c r="D22" i="152"/>
  <c r="F22" i="152"/>
  <c r="G22" i="152"/>
  <c r="D23" i="152"/>
  <c r="F23" i="152"/>
  <c r="G23" i="152"/>
  <c r="D24" i="152"/>
  <c r="F24" i="152"/>
  <c r="G24" i="152"/>
  <c r="D25" i="152"/>
  <c r="F25" i="152"/>
  <c r="G25" i="152"/>
  <c r="D26" i="152"/>
  <c r="F26" i="152"/>
  <c r="G26" i="152"/>
  <c r="D27" i="152"/>
  <c r="F27" i="152"/>
  <c r="G27" i="152"/>
  <c r="D28" i="152"/>
  <c r="F28" i="152"/>
  <c r="G28" i="152"/>
  <c r="D29" i="152"/>
  <c r="F29" i="152"/>
  <c r="G29" i="152"/>
  <c r="D30" i="152"/>
  <c r="F30" i="152"/>
  <c r="G30" i="152"/>
  <c r="D31" i="152"/>
  <c r="F31" i="152"/>
  <c r="G31" i="152"/>
  <c r="C31" i="152"/>
  <c r="C30" i="152"/>
  <c r="C29" i="152"/>
  <c r="C28" i="152"/>
  <c r="C27" i="152"/>
  <c r="I27" i="152" s="1"/>
  <c r="C26" i="152"/>
  <c r="C25" i="152"/>
  <c r="C24" i="152"/>
  <c r="C23" i="152"/>
  <c r="C22" i="152"/>
  <c r="C21" i="152"/>
  <c r="C20" i="152"/>
  <c r="C19" i="152"/>
  <c r="C18" i="152"/>
  <c r="C17" i="152"/>
  <c r="C16" i="152"/>
  <c r="C15" i="152"/>
  <c r="C14" i="152"/>
  <c r="C13" i="152"/>
  <c r="C12" i="152"/>
  <c r="C11" i="152"/>
  <c r="C8" i="152"/>
  <c r="I8" i="152" s="1"/>
  <c r="C7" i="152"/>
  <c r="C6" i="152"/>
  <c r="C5" i="152"/>
  <c r="I5" i="152" s="1"/>
  <c r="D5" i="151"/>
  <c r="F5" i="151"/>
  <c r="G5" i="151"/>
  <c r="D6" i="151"/>
  <c r="F6" i="151"/>
  <c r="G6" i="151"/>
  <c r="D7" i="151"/>
  <c r="F7" i="151"/>
  <c r="G7" i="151"/>
  <c r="D8" i="151"/>
  <c r="F8" i="151"/>
  <c r="G8" i="151"/>
  <c r="D9" i="151"/>
  <c r="G9" i="151"/>
  <c r="D11" i="151"/>
  <c r="F11" i="151"/>
  <c r="G11" i="151"/>
  <c r="D12" i="151"/>
  <c r="F12" i="151"/>
  <c r="G12" i="151"/>
  <c r="D13" i="151"/>
  <c r="F13" i="151"/>
  <c r="G13" i="151"/>
  <c r="D14" i="151"/>
  <c r="F14" i="151"/>
  <c r="G14" i="151"/>
  <c r="D15" i="151"/>
  <c r="F15" i="151"/>
  <c r="G15" i="151"/>
  <c r="D16" i="151"/>
  <c r="F16" i="151"/>
  <c r="G16" i="151"/>
  <c r="D17" i="151"/>
  <c r="F17" i="151"/>
  <c r="G17" i="151"/>
  <c r="D18" i="151"/>
  <c r="F18" i="151"/>
  <c r="G18" i="151"/>
  <c r="D19" i="151"/>
  <c r="F19" i="151"/>
  <c r="G19" i="151"/>
  <c r="D20" i="151"/>
  <c r="F20" i="151"/>
  <c r="G20" i="151"/>
  <c r="D21" i="151"/>
  <c r="F21" i="151"/>
  <c r="G21" i="151"/>
  <c r="D22" i="151"/>
  <c r="F22" i="151"/>
  <c r="G22" i="151"/>
  <c r="D23" i="151"/>
  <c r="F23" i="151"/>
  <c r="G23" i="151"/>
  <c r="D24" i="151"/>
  <c r="F24" i="151"/>
  <c r="G24" i="151"/>
  <c r="D25" i="151"/>
  <c r="F25" i="151"/>
  <c r="G25" i="151"/>
  <c r="D26" i="151"/>
  <c r="F26" i="151"/>
  <c r="G26" i="151"/>
  <c r="D27" i="151"/>
  <c r="F27" i="151"/>
  <c r="G27" i="151"/>
  <c r="D28" i="151"/>
  <c r="F28" i="151"/>
  <c r="G28" i="151"/>
  <c r="D29" i="151"/>
  <c r="F29" i="151"/>
  <c r="G29" i="151"/>
  <c r="D30" i="151"/>
  <c r="F30" i="151"/>
  <c r="G30" i="151"/>
  <c r="D31" i="151"/>
  <c r="F31" i="151"/>
  <c r="G31" i="151"/>
  <c r="C31" i="151"/>
  <c r="C30" i="151"/>
  <c r="C29" i="151"/>
  <c r="I29" i="151" s="1"/>
  <c r="C28" i="151"/>
  <c r="C27" i="151"/>
  <c r="C26" i="151"/>
  <c r="C25" i="151"/>
  <c r="I25" i="151" s="1"/>
  <c r="C24" i="151"/>
  <c r="C23" i="151"/>
  <c r="C22" i="151"/>
  <c r="C21" i="151"/>
  <c r="C20" i="151"/>
  <c r="C19" i="151"/>
  <c r="C18" i="151"/>
  <c r="C17" i="151"/>
  <c r="C16" i="151"/>
  <c r="C15" i="151"/>
  <c r="C14" i="151"/>
  <c r="C13" i="151"/>
  <c r="C12" i="151"/>
  <c r="C11" i="151"/>
  <c r="C8" i="151"/>
  <c r="I8" i="151" s="1"/>
  <c r="C7" i="151"/>
  <c r="C6" i="151"/>
  <c r="C5" i="151"/>
  <c r="D5" i="150"/>
  <c r="F5" i="150"/>
  <c r="G5" i="150"/>
  <c r="D6" i="150"/>
  <c r="F6" i="150"/>
  <c r="G6" i="150"/>
  <c r="D7" i="150"/>
  <c r="F7" i="150"/>
  <c r="G7" i="150"/>
  <c r="D8" i="150"/>
  <c r="F8" i="150"/>
  <c r="G8" i="150"/>
  <c r="D9" i="150"/>
  <c r="G9" i="150"/>
  <c r="D11" i="150"/>
  <c r="F11" i="150"/>
  <c r="G11" i="150"/>
  <c r="D12" i="150"/>
  <c r="F12" i="150"/>
  <c r="G12" i="150"/>
  <c r="D13" i="150"/>
  <c r="F13" i="150"/>
  <c r="G13" i="150"/>
  <c r="D14" i="150"/>
  <c r="F14" i="150"/>
  <c r="G14" i="150"/>
  <c r="D15" i="150"/>
  <c r="F15" i="150"/>
  <c r="G15" i="150"/>
  <c r="D16" i="150"/>
  <c r="F16" i="150"/>
  <c r="G16" i="150"/>
  <c r="D17" i="150"/>
  <c r="F17" i="150"/>
  <c r="G17" i="150"/>
  <c r="D18" i="150"/>
  <c r="F18" i="150"/>
  <c r="G18" i="150"/>
  <c r="D19" i="150"/>
  <c r="F19" i="150"/>
  <c r="G19" i="150"/>
  <c r="D20" i="150"/>
  <c r="F20" i="150"/>
  <c r="G20" i="150"/>
  <c r="D21" i="150"/>
  <c r="F21" i="150"/>
  <c r="G21" i="150"/>
  <c r="D22" i="150"/>
  <c r="F22" i="150"/>
  <c r="G22" i="150"/>
  <c r="D23" i="150"/>
  <c r="F23" i="150"/>
  <c r="G23" i="150"/>
  <c r="D24" i="150"/>
  <c r="F24" i="150"/>
  <c r="G24" i="150"/>
  <c r="D25" i="150"/>
  <c r="F25" i="150"/>
  <c r="G25" i="150"/>
  <c r="D26" i="150"/>
  <c r="F26" i="150"/>
  <c r="G26" i="150"/>
  <c r="D27" i="150"/>
  <c r="F27" i="150"/>
  <c r="G27" i="150"/>
  <c r="D28" i="150"/>
  <c r="F28" i="150"/>
  <c r="G28" i="150"/>
  <c r="D29" i="150"/>
  <c r="F29" i="150"/>
  <c r="G29" i="150"/>
  <c r="D30" i="150"/>
  <c r="F30" i="150"/>
  <c r="G30" i="150"/>
  <c r="D31" i="150"/>
  <c r="F31" i="150"/>
  <c r="G31" i="150"/>
  <c r="C31" i="150"/>
  <c r="C30" i="150"/>
  <c r="C29" i="150"/>
  <c r="C28" i="150"/>
  <c r="C27" i="150"/>
  <c r="C26" i="150"/>
  <c r="C25" i="150"/>
  <c r="C24" i="150"/>
  <c r="C23" i="150"/>
  <c r="C22" i="150"/>
  <c r="C21" i="150"/>
  <c r="C20" i="150"/>
  <c r="C19" i="150"/>
  <c r="C18" i="150"/>
  <c r="C17" i="150"/>
  <c r="C16" i="150"/>
  <c r="C15" i="150"/>
  <c r="C14" i="150"/>
  <c r="C13" i="150"/>
  <c r="C12" i="150"/>
  <c r="C11" i="150"/>
  <c r="C8" i="150"/>
  <c r="C7" i="150"/>
  <c r="C6" i="150"/>
  <c r="C5" i="150"/>
  <c r="I5" i="150" s="1"/>
  <c r="D5" i="149"/>
  <c r="F5" i="149"/>
  <c r="G5" i="149"/>
  <c r="D6" i="149"/>
  <c r="F6" i="149"/>
  <c r="G6" i="149"/>
  <c r="D7" i="149"/>
  <c r="F7" i="149"/>
  <c r="G7" i="149"/>
  <c r="D8" i="149"/>
  <c r="F8" i="149"/>
  <c r="G8" i="149"/>
  <c r="D9" i="149"/>
  <c r="G9" i="149"/>
  <c r="D11" i="149"/>
  <c r="F11" i="149"/>
  <c r="G11" i="149"/>
  <c r="D12" i="149"/>
  <c r="F12" i="149"/>
  <c r="G12" i="149"/>
  <c r="D13" i="149"/>
  <c r="F13" i="149"/>
  <c r="G13" i="149"/>
  <c r="D14" i="149"/>
  <c r="F14" i="149"/>
  <c r="G14" i="149"/>
  <c r="D15" i="149"/>
  <c r="F15" i="149"/>
  <c r="G15" i="149"/>
  <c r="D16" i="149"/>
  <c r="F16" i="149"/>
  <c r="G16" i="149"/>
  <c r="D17" i="149"/>
  <c r="F17" i="149"/>
  <c r="G17" i="149"/>
  <c r="D18" i="149"/>
  <c r="F18" i="149"/>
  <c r="G18" i="149"/>
  <c r="D19" i="149"/>
  <c r="F19" i="149"/>
  <c r="G19" i="149"/>
  <c r="D20" i="149"/>
  <c r="F20" i="149"/>
  <c r="G20" i="149"/>
  <c r="D21" i="149"/>
  <c r="F21" i="149"/>
  <c r="G21" i="149"/>
  <c r="D22" i="149"/>
  <c r="F22" i="149"/>
  <c r="G22" i="149"/>
  <c r="D23" i="149"/>
  <c r="F23" i="149"/>
  <c r="G23" i="149"/>
  <c r="D24" i="149"/>
  <c r="F24" i="149"/>
  <c r="G24" i="149"/>
  <c r="D25" i="149"/>
  <c r="F25" i="149"/>
  <c r="G25" i="149"/>
  <c r="D26" i="149"/>
  <c r="F26" i="149"/>
  <c r="G26" i="149"/>
  <c r="D27" i="149"/>
  <c r="F27" i="149"/>
  <c r="G27" i="149"/>
  <c r="D28" i="149"/>
  <c r="F28" i="149"/>
  <c r="G28" i="149"/>
  <c r="D29" i="149"/>
  <c r="F29" i="149"/>
  <c r="G29" i="149"/>
  <c r="D30" i="149"/>
  <c r="F30" i="149"/>
  <c r="G30" i="149"/>
  <c r="D31" i="149"/>
  <c r="F31" i="149"/>
  <c r="G31" i="149"/>
  <c r="C31" i="149"/>
  <c r="C30" i="149"/>
  <c r="C29" i="149"/>
  <c r="C28" i="149"/>
  <c r="C27" i="149"/>
  <c r="C26" i="149"/>
  <c r="C25" i="149"/>
  <c r="C24" i="149"/>
  <c r="C23" i="149"/>
  <c r="C22" i="149"/>
  <c r="C21" i="149"/>
  <c r="C20" i="149"/>
  <c r="C19" i="149"/>
  <c r="C18" i="149"/>
  <c r="C17" i="149"/>
  <c r="C16" i="149"/>
  <c r="C15" i="149"/>
  <c r="C14" i="149"/>
  <c r="C13" i="149"/>
  <c r="C12" i="149"/>
  <c r="C11" i="149"/>
  <c r="C8" i="149"/>
  <c r="I8" i="149" s="1"/>
  <c r="C7" i="149"/>
  <c r="C6" i="149"/>
  <c r="C5" i="149"/>
  <c r="I5" i="149" s="1"/>
  <c r="D5" i="148"/>
  <c r="F5" i="148"/>
  <c r="G5" i="148"/>
  <c r="D6" i="148"/>
  <c r="F6" i="148"/>
  <c r="G6" i="148"/>
  <c r="D7" i="148"/>
  <c r="F7" i="148"/>
  <c r="G7" i="148"/>
  <c r="D8" i="148"/>
  <c r="F8" i="148"/>
  <c r="G8" i="148"/>
  <c r="D9" i="148"/>
  <c r="G9" i="148"/>
  <c r="D11" i="148"/>
  <c r="F11" i="148"/>
  <c r="G11" i="148"/>
  <c r="D12" i="148"/>
  <c r="F12" i="148"/>
  <c r="G12" i="148"/>
  <c r="D13" i="148"/>
  <c r="F13" i="148"/>
  <c r="G13" i="148"/>
  <c r="D14" i="148"/>
  <c r="F14" i="148"/>
  <c r="G14" i="148"/>
  <c r="D15" i="148"/>
  <c r="F15" i="148"/>
  <c r="G15" i="148"/>
  <c r="D16" i="148"/>
  <c r="F16" i="148"/>
  <c r="G16" i="148"/>
  <c r="D17" i="148"/>
  <c r="F17" i="148"/>
  <c r="G17" i="148"/>
  <c r="D18" i="148"/>
  <c r="F18" i="148"/>
  <c r="G18" i="148"/>
  <c r="D19" i="148"/>
  <c r="F19" i="148"/>
  <c r="G19" i="148"/>
  <c r="D20" i="148"/>
  <c r="F20" i="148"/>
  <c r="G20" i="148"/>
  <c r="D21" i="148"/>
  <c r="F21" i="148"/>
  <c r="G21" i="148"/>
  <c r="D22" i="148"/>
  <c r="F22" i="148"/>
  <c r="G22" i="148"/>
  <c r="D23" i="148"/>
  <c r="F23" i="148"/>
  <c r="G23" i="148"/>
  <c r="D24" i="148"/>
  <c r="F24" i="148"/>
  <c r="G24" i="148"/>
  <c r="D25" i="148"/>
  <c r="F25" i="148"/>
  <c r="G25" i="148"/>
  <c r="D26" i="148"/>
  <c r="F26" i="148"/>
  <c r="G26" i="148"/>
  <c r="D27" i="148"/>
  <c r="F27" i="148"/>
  <c r="G27" i="148"/>
  <c r="D28" i="148"/>
  <c r="F28" i="148"/>
  <c r="G28" i="148"/>
  <c r="D29" i="148"/>
  <c r="F29" i="148"/>
  <c r="G29" i="148"/>
  <c r="D30" i="148"/>
  <c r="F30" i="148"/>
  <c r="G30" i="148"/>
  <c r="D31" i="148"/>
  <c r="F31" i="148"/>
  <c r="G31" i="148"/>
  <c r="C31" i="148"/>
  <c r="C30" i="148"/>
  <c r="C29" i="148"/>
  <c r="C28" i="148"/>
  <c r="C27" i="148"/>
  <c r="C26" i="148"/>
  <c r="C25" i="148"/>
  <c r="C24" i="148"/>
  <c r="C23" i="148"/>
  <c r="C22" i="148"/>
  <c r="C21" i="148"/>
  <c r="C20" i="148"/>
  <c r="C19" i="148"/>
  <c r="C18" i="148"/>
  <c r="C17" i="148"/>
  <c r="C16" i="148"/>
  <c r="C15" i="148"/>
  <c r="C14" i="148"/>
  <c r="C13" i="148"/>
  <c r="C12" i="148"/>
  <c r="C11" i="148"/>
  <c r="C8" i="148"/>
  <c r="I8" i="148" s="1"/>
  <c r="C7" i="148"/>
  <c r="C6" i="148"/>
  <c r="C5" i="148"/>
  <c r="I5" i="148" s="1"/>
  <c r="D5" i="147"/>
  <c r="F5" i="147"/>
  <c r="G5" i="147"/>
  <c r="D6" i="147"/>
  <c r="F6" i="147"/>
  <c r="G6" i="147"/>
  <c r="D7" i="147"/>
  <c r="F7" i="147"/>
  <c r="G7" i="147"/>
  <c r="D8" i="147"/>
  <c r="F8" i="147"/>
  <c r="G8" i="147"/>
  <c r="D9" i="147"/>
  <c r="G9" i="147"/>
  <c r="D11" i="147"/>
  <c r="F11" i="147"/>
  <c r="G11" i="147"/>
  <c r="D12" i="147"/>
  <c r="F12" i="147"/>
  <c r="G12" i="147"/>
  <c r="D13" i="147"/>
  <c r="F13" i="147"/>
  <c r="G13" i="147"/>
  <c r="D14" i="147"/>
  <c r="F14" i="147"/>
  <c r="G14" i="147"/>
  <c r="D15" i="147"/>
  <c r="F15" i="147"/>
  <c r="G15" i="147"/>
  <c r="D16" i="147"/>
  <c r="F16" i="147"/>
  <c r="G16" i="147"/>
  <c r="D17" i="147"/>
  <c r="F17" i="147"/>
  <c r="G17" i="147"/>
  <c r="D18" i="147"/>
  <c r="F18" i="147"/>
  <c r="G18" i="147"/>
  <c r="D19" i="147"/>
  <c r="F19" i="147"/>
  <c r="G19" i="147"/>
  <c r="D20" i="147"/>
  <c r="F20" i="147"/>
  <c r="G20" i="147"/>
  <c r="D21" i="147"/>
  <c r="F21" i="147"/>
  <c r="G21" i="147"/>
  <c r="D22" i="147"/>
  <c r="F22" i="147"/>
  <c r="G22" i="147"/>
  <c r="D23" i="147"/>
  <c r="F23" i="147"/>
  <c r="G23" i="147"/>
  <c r="D24" i="147"/>
  <c r="F24" i="147"/>
  <c r="G24" i="147"/>
  <c r="D25" i="147"/>
  <c r="F25" i="147"/>
  <c r="G25" i="147"/>
  <c r="D26" i="147"/>
  <c r="F26" i="147"/>
  <c r="G26" i="147"/>
  <c r="D27" i="147"/>
  <c r="F27" i="147"/>
  <c r="G27" i="147"/>
  <c r="D28" i="147"/>
  <c r="F28" i="147"/>
  <c r="G28" i="147"/>
  <c r="D29" i="147"/>
  <c r="F29" i="147"/>
  <c r="G29" i="147"/>
  <c r="D30" i="147"/>
  <c r="F30" i="147"/>
  <c r="G30" i="147"/>
  <c r="D31" i="147"/>
  <c r="F31" i="147"/>
  <c r="G31" i="147"/>
  <c r="C31" i="147"/>
  <c r="C30" i="147"/>
  <c r="C29" i="147"/>
  <c r="I29" i="147" s="1"/>
  <c r="C28" i="147"/>
  <c r="C27" i="147"/>
  <c r="C26" i="147"/>
  <c r="C25" i="147"/>
  <c r="C24" i="147"/>
  <c r="C23" i="147"/>
  <c r="C22" i="147"/>
  <c r="C21" i="147"/>
  <c r="C20" i="147"/>
  <c r="C19" i="147"/>
  <c r="C18" i="147"/>
  <c r="C17" i="147"/>
  <c r="C16" i="147"/>
  <c r="C15" i="147"/>
  <c r="C14" i="147"/>
  <c r="C13" i="147"/>
  <c r="C12" i="147"/>
  <c r="C11" i="147"/>
  <c r="C8" i="147"/>
  <c r="I8" i="147" s="1"/>
  <c r="C7" i="147"/>
  <c r="C6" i="147"/>
  <c r="C5" i="147"/>
  <c r="I5" i="147" s="1"/>
  <c r="D5" i="146"/>
  <c r="F5" i="146"/>
  <c r="G5" i="146"/>
  <c r="D6" i="146"/>
  <c r="F6" i="146"/>
  <c r="G6" i="146"/>
  <c r="D7" i="146"/>
  <c r="F7" i="146"/>
  <c r="G7" i="146"/>
  <c r="D8" i="146"/>
  <c r="F8" i="146"/>
  <c r="G8" i="146"/>
  <c r="D9" i="146"/>
  <c r="G9" i="146"/>
  <c r="D11" i="146"/>
  <c r="F11" i="146"/>
  <c r="G11" i="146"/>
  <c r="D12" i="146"/>
  <c r="F12" i="146"/>
  <c r="G12" i="146"/>
  <c r="D13" i="146"/>
  <c r="F13" i="146"/>
  <c r="G13" i="146"/>
  <c r="D14" i="146"/>
  <c r="F14" i="146"/>
  <c r="G14" i="146"/>
  <c r="D15" i="146"/>
  <c r="F15" i="146"/>
  <c r="G15" i="146"/>
  <c r="D16" i="146"/>
  <c r="F16" i="146"/>
  <c r="G16" i="146"/>
  <c r="D17" i="146"/>
  <c r="F17" i="146"/>
  <c r="G17" i="146"/>
  <c r="D18" i="146"/>
  <c r="F18" i="146"/>
  <c r="G18" i="146"/>
  <c r="D19" i="146"/>
  <c r="F19" i="146"/>
  <c r="G19" i="146"/>
  <c r="D20" i="146"/>
  <c r="F20" i="146"/>
  <c r="G20" i="146"/>
  <c r="D21" i="146"/>
  <c r="F21" i="146"/>
  <c r="G21" i="146"/>
  <c r="D22" i="146"/>
  <c r="F22" i="146"/>
  <c r="G22" i="146"/>
  <c r="D23" i="146"/>
  <c r="F23" i="146"/>
  <c r="G23" i="146"/>
  <c r="D24" i="146"/>
  <c r="F24" i="146"/>
  <c r="G24" i="146"/>
  <c r="D25" i="146"/>
  <c r="F25" i="146"/>
  <c r="G25" i="146"/>
  <c r="D26" i="146"/>
  <c r="F26" i="146"/>
  <c r="G26" i="146"/>
  <c r="D27" i="146"/>
  <c r="F27" i="146"/>
  <c r="G27" i="146"/>
  <c r="D28" i="146"/>
  <c r="F28" i="146"/>
  <c r="G28" i="146"/>
  <c r="D29" i="146"/>
  <c r="F29" i="146"/>
  <c r="G29" i="146"/>
  <c r="D30" i="146"/>
  <c r="F30" i="146"/>
  <c r="G30" i="146"/>
  <c r="D31" i="146"/>
  <c r="F31" i="146"/>
  <c r="G31" i="146"/>
  <c r="C31" i="146"/>
  <c r="C30" i="146"/>
  <c r="C29" i="146"/>
  <c r="C28" i="146"/>
  <c r="C27" i="146"/>
  <c r="I27" i="146" s="1"/>
  <c r="C26" i="146"/>
  <c r="C25" i="146"/>
  <c r="C24" i="146"/>
  <c r="C23" i="146"/>
  <c r="C22" i="146"/>
  <c r="C21" i="146"/>
  <c r="C20" i="146"/>
  <c r="C19" i="146"/>
  <c r="C18" i="146"/>
  <c r="C17" i="146"/>
  <c r="C16" i="146"/>
  <c r="C15" i="146"/>
  <c r="C14" i="146"/>
  <c r="C13" i="146"/>
  <c r="C12" i="146"/>
  <c r="C11" i="146"/>
  <c r="C8" i="146"/>
  <c r="I8" i="146" s="1"/>
  <c r="C7" i="146"/>
  <c r="C6" i="146"/>
  <c r="C5" i="146"/>
  <c r="D5" i="145"/>
  <c r="F5" i="145"/>
  <c r="G5" i="145"/>
  <c r="D6" i="145"/>
  <c r="F6" i="145"/>
  <c r="G6" i="145"/>
  <c r="D7" i="145"/>
  <c r="F7" i="145"/>
  <c r="G7" i="145"/>
  <c r="D8" i="145"/>
  <c r="F8" i="145"/>
  <c r="G8" i="145"/>
  <c r="D9" i="145"/>
  <c r="G9" i="145"/>
  <c r="D11" i="145"/>
  <c r="F11" i="145"/>
  <c r="G11" i="145"/>
  <c r="D12" i="145"/>
  <c r="F12" i="145"/>
  <c r="G12" i="145"/>
  <c r="D13" i="145"/>
  <c r="F13" i="145"/>
  <c r="G13" i="145"/>
  <c r="D14" i="145"/>
  <c r="F14" i="145"/>
  <c r="G14" i="145"/>
  <c r="D15" i="145"/>
  <c r="F15" i="145"/>
  <c r="G15" i="145"/>
  <c r="D16" i="145"/>
  <c r="F16" i="145"/>
  <c r="G16" i="145"/>
  <c r="D17" i="145"/>
  <c r="F17" i="145"/>
  <c r="G17" i="145"/>
  <c r="D18" i="145"/>
  <c r="F18" i="145"/>
  <c r="G18" i="145"/>
  <c r="D19" i="145"/>
  <c r="F19" i="145"/>
  <c r="G19" i="145"/>
  <c r="D20" i="145"/>
  <c r="F20" i="145"/>
  <c r="G20" i="145"/>
  <c r="D21" i="145"/>
  <c r="F21" i="145"/>
  <c r="G21" i="145"/>
  <c r="D22" i="145"/>
  <c r="F22" i="145"/>
  <c r="G22" i="145"/>
  <c r="D23" i="145"/>
  <c r="F23" i="145"/>
  <c r="G23" i="145"/>
  <c r="D24" i="145"/>
  <c r="F24" i="145"/>
  <c r="G24" i="145"/>
  <c r="J24" i="145" s="1"/>
  <c r="D25" i="145"/>
  <c r="F25" i="145"/>
  <c r="G25" i="145"/>
  <c r="D26" i="145"/>
  <c r="F26" i="145"/>
  <c r="G26" i="145"/>
  <c r="D27" i="145"/>
  <c r="F27" i="145"/>
  <c r="G27" i="145"/>
  <c r="D28" i="145"/>
  <c r="F28" i="145"/>
  <c r="G28" i="145"/>
  <c r="D29" i="145"/>
  <c r="F29" i="145"/>
  <c r="G29" i="145"/>
  <c r="D30" i="145"/>
  <c r="F30" i="145"/>
  <c r="G30" i="145"/>
  <c r="D31" i="145"/>
  <c r="F31" i="145"/>
  <c r="G31" i="145"/>
  <c r="C31" i="145"/>
  <c r="C30" i="145"/>
  <c r="C29" i="145"/>
  <c r="I29" i="145" s="1"/>
  <c r="C28" i="145"/>
  <c r="C27" i="145"/>
  <c r="C26" i="145"/>
  <c r="C25" i="145"/>
  <c r="I25" i="145" s="1"/>
  <c r="C24" i="145"/>
  <c r="C23" i="145"/>
  <c r="C22" i="145"/>
  <c r="C21" i="145"/>
  <c r="C20" i="145"/>
  <c r="C19" i="145"/>
  <c r="C18" i="145"/>
  <c r="C17" i="145"/>
  <c r="C16" i="145"/>
  <c r="C15" i="145"/>
  <c r="C14" i="145"/>
  <c r="C13" i="145"/>
  <c r="C12" i="145"/>
  <c r="C11" i="145"/>
  <c r="C8" i="145"/>
  <c r="I8" i="145" s="1"/>
  <c r="C7" i="145"/>
  <c r="C6" i="145"/>
  <c r="C5" i="145"/>
  <c r="I5" i="145" s="1"/>
  <c r="D5" i="144"/>
  <c r="F5" i="144"/>
  <c r="G5" i="144"/>
  <c r="D6" i="144"/>
  <c r="F6" i="144"/>
  <c r="G6" i="144"/>
  <c r="D7" i="144"/>
  <c r="F7" i="144"/>
  <c r="G7" i="144"/>
  <c r="D8" i="144"/>
  <c r="F8" i="144"/>
  <c r="G8" i="144"/>
  <c r="D9" i="144"/>
  <c r="G9" i="144"/>
  <c r="D11" i="144"/>
  <c r="F11" i="144"/>
  <c r="G11" i="144"/>
  <c r="D12" i="144"/>
  <c r="F12" i="144"/>
  <c r="G12" i="144"/>
  <c r="D13" i="144"/>
  <c r="F13" i="144"/>
  <c r="G13" i="144"/>
  <c r="D14" i="144"/>
  <c r="F14" i="144"/>
  <c r="G14" i="144"/>
  <c r="D15" i="144"/>
  <c r="F15" i="144"/>
  <c r="G15" i="144"/>
  <c r="D16" i="144"/>
  <c r="F16" i="144"/>
  <c r="G16" i="144"/>
  <c r="D17" i="144"/>
  <c r="F17" i="144"/>
  <c r="G17" i="144"/>
  <c r="D18" i="144"/>
  <c r="F18" i="144"/>
  <c r="G18" i="144"/>
  <c r="D19" i="144"/>
  <c r="F19" i="144"/>
  <c r="G19" i="144"/>
  <c r="D20" i="144"/>
  <c r="F20" i="144"/>
  <c r="G20" i="144"/>
  <c r="D21" i="144"/>
  <c r="F21" i="144"/>
  <c r="G21" i="144"/>
  <c r="D22" i="144"/>
  <c r="F22" i="144"/>
  <c r="G22" i="144"/>
  <c r="D23" i="144"/>
  <c r="F23" i="144"/>
  <c r="G23" i="144"/>
  <c r="D24" i="144"/>
  <c r="F24" i="144"/>
  <c r="G24" i="144"/>
  <c r="D25" i="144"/>
  <c r="F25" i="144"/>
  <c r="G25" i="144"/>
  <c r="D26" i="144"/>
  <c r="F26" i="144"/>
  <c r="G26" i="144"/>
  <c r="D27" i="144"/>
  <c r="F27" i="144"/>
  <c r="G27" i="144"/>
  <c r="D28" i="144"/>
  <c r="F28" i="144"/>
  <c r="G28" i="144"/>
  <c r="D29" i="144"/>
  <c r="F29" i="144"/>
  <c r="G29" i="144"/>
  <c r="D30" i="144"/>
  <c r="F30" i="144"/>
  <c r="G30" i="144"/>
  <c r="D31" i="144"/>
  <c r="F31" i="144"/>
  <c r="G31" i="144"/>
  <c r="C31" i="144"/>
  <c r="C30" i="144"/>
  <c r="C29" i="144"/>
  <c r="C28" i="144"/>
  <c r="C27" i="144"/>
  <c r="I27" i="144" s="1"/>
  <c r="C26" i="144"/>
  <c r="C25" i="144"/>
  <c r="C24" i="144"/>
  <c r="C23" i="144"/>
  <c r="C22" i="144"/>
  <c r="C21" i="144"/>
  <c r="C20" i="144"/>
  <c r="C19" i="144"/>
  <c r="C18" i="144"/>
  <c r="C17" i="144"/>
  <c r="C16" i="144"/>
  <c r="C15" i="144"/>
  <c r="C14" i="144"/>
  <c r="C13" i="144"/>
  <c r="C12" i="144"/>
  <c r="C11" i="144"/>
  <c r="C8" i="144"/>
  <c r="I8" i="144" s="1"/>
  <c r="C7" i="144"/>
  <c r="C6" i="144"/>
  <c r="C5" i="144"/>
  <c r="I5" i="144" s="1"/>
  <c r="D5" i="143"/>
  <c r="F5" i="143"/>
  <c r="G5" i="143"/>
  <c r="D6" i="143"/>
  <c r="F6" i="143"/>
  <c r="G6" i="143"/>
  <c r="D7" i="143"/>
  <c r="F7" i="143"/>
  <c r="G7" i="143"/>
  <c r="D8" i="143"/>
  <c r="F8" i="143"/>
  <c r="G8" i="143"/>
  <c r="D9" i="143"/>
  <c r="G9" i="143"/>
  <c r="D11" i="143"/>
  <c r="F11" i="143"/>
  <c r="G11" i="143"/>
  <c r="D12" i="143"/>
  <c r="F12" i="143"/>
  <c r="G12" i="143"/>
  <c r="D13" i="143"/>
  <c r="F13" i="143"/>
  <c r="G13" i="143"/>
  <c r="D14" i="143"/>
  <c r="F14" i="143"/>
  <c r="G14" i="143"/>
  <c r="D15" i="143"/>
  <c r="F15" i="143"/>
  <c r="G15" i="143"/>
  <c r="D16" i="143"/>
  <c r="F16" i="143"/>
  <c r="G16" i="143"/>
  <c r="D17" i="143"/>
  <c r="F17" i="143"/>
  <c r="G17" i="143"/>
  <c r="D18" i="143"/>
  <c r="F18" i="143"/>
  <c r="G18" i="143"/>
  <c r="D19" i="143"/>
  <c r="F19" i="143"/>
  <c r="G19" i="143"/>
  <c r="D20" i="143"/>
  <c r="F20" i="143"/>
  <c r="D21" i="143"/>
  <c r="F21" i="143"/>
  <c r="G21" i="143"/>
  <c r="D22" i="143"/>
  <c r="F22" i="143"/>
  <c r="G22" i="143"/>
  <c r="D23" i="143"/>
  <c r="F23" i="143"/>
  <c r="G23" i="143"/>
  <c r="D24" i="143"/>
  <c r="F24" i="143"/>
  <c r="G24" i="143"/>
  <c r="D25" i="143"/>
  <c r="F25" i="143"/>
  <c r="G25" i="143"/>
  <c r="D26" i="143"/>
  <c r="F26" i="143"/>
  <c r="G26" i="143"/>
  <c r="D27" i="143"/>
  <c r="F27" i="143"/>
  <c r="G27" i="143"/>
  <c r="D28" i="143"/>
  <c r="F28" i="143"/>
  <c r="G28" i="143"/>
  <c r="D29" i="143"/>
  <c r="F29" i="143"/>
  <c r="G29" i="143"/>
  <c r="D30" i="143"/>
  <c r="F30" i="143"/>
  <c r="G30" i="143"/>
  <c r="D31" i="143"/>
  <c r="F31" i="143"/>
  <c r="G31" i="143"/>
  <c r="C31" i="143"/>
  <c r="C30" i="143"/>
  <c r="C29" i="143"/>
  <c r="C28" i="143"/>
  <c r="C27" i="143"/>
  <c r="C26" i="143"/>
  <c r="C25" i="143"/>
  <c r="C24" i="143"/>
  <c r="C23" i="143"/>
  <c r="C22" i="143"/>
  <c r="C21" i="143"/>
  <c r="C20" i="143"/>
  <c r="C19" i="143"/>
  <c r="C18" i="143"/>
  <c r="C17" i="143"/>
  <c r="C16" i="143"/>
  <c r="C15" i="143"/>
  <c r="C14" i="143"/>
  <c r="C13" i="143"/>
  <c r="C12" i="143"/>
  <c r="C11" i="143"/>
  <c r="C8" i="143"/>
  <c r="C7" i="143"/>
  <c r="C6" i="143"/>
  <c r="C5" i="143"/>
  <c r="D5" i="142"/>
  <c r="F5" i="142"/>
  <c r="G5" i="142"/>
  <c r="D6" i="142"/>
  <c r="F6" i="142"/>
  <c r="G6" i="142"/>
  <c r="D7" i="142"/>
  <c r="F7" i="142"/>
  <c r="G7" i="142"/>
  <c r="D8" i="142"/>
  <c r="F8" i="142"/>
  <c r="G8" i="142"/>
  <c r="D9" i="142"/>
  <c r="G9" i="142"/>
  <c r="D11" i="142"/>
  <c r="F11" i="142"/>
  <c r="G11" i="142"/>
  <c r="D12" i="142"/>
  <c r="F12" i="142"/>
  <c r="G12" i="142"/>
  <c r="D13" i="142"/>
  <c r="F13" i="142"/>
  <c r="G13" i="142"/>
  <c r="D14" i="142"/>
  <c r="F14" i="142"/>
  <c r="G14" i="142"/>
  <c r="D15" i="142"/>
  <c r="F15" i="142"/>
  <c r="G15" i="142"/>
  <c r="D16" i="142"/>
  <c r="F16" i="142"/>
  <c r="G16" i="142"/>
  <c r="D17" i="142"/>
  <c r="F17" i="142"/>
  <c r="G17" i="142"/>
  <c r="D18" i="142"/>
  <c r="F18" i="142"/>
  <c r="G18" i="142"/>
  <c r="D19" i="142"/>
  <c r="F19" i="142"/>
  <c r="G19" i="142"/>
  <c r="D20" i="142"/>
  <c r="F20" i="142"/>
  <c r="G20" i="142"/>
  <c r="D21" i="142"/>
  <c r="F21" i="142"/>
  <c r="G21" i="142"/>
  <c r="D22" i="142"/>
  <c r="F22" i="142"/>
  <c r="G22" i="142"/>
  <c r="D23" i="142"/>
  <c r="F23" i="142"/>
  <c r="G23" i="142"/>
  <c r="D24" i="142"/>
  <c r="F24" i="142"/>
  <c r="G24" i="142"/>
  <c r="D25" i="142"/>
  <c r="F25" i="142"/>
  <c r="G25" i="142"/>
  <c r="D26" i="142"/>
  <c r="F26" i="142"/>
  <c r="G26" i="142"/>
  <c r="D27" i="142"/>
  <c r="F27" i="142"/>
  <c r="G27" i="142"/>
  <c r="D28" i="142"/>
  <c r="F28" i="142"/>
  <c r="G28" i="142"/>
  <c r="D29" i="142"/>
  <c r="F29" i="142"/>
  <c r="G29" i="142"/>
  <c r="D30" i="142"/>
  <c r="F30" i="142"/>
  <c r="G30" i="142"/>
  <c r="D31" i="142"/>
  <c r="F31" i="142"/>
  <c r="G31" i="142"/>
  <c r="C31" i="142"/>
  <c r="C30" i="142"/>
  <c r="I30" i="142" s="1"/>
  <c r="C29" i="142"/>
  <c r="C28" i="142"/>
  <c r="C27" i="142"/>
  <c r="C26" i="142"/>
  <c r="C25" i="142"/>
  <c r="C24" i="142"/>
  <c r="C23" i="142"/>
  <c r="C22" i="142"/>
  <c r="C21" i="142"/>
  <c r="C20" i="142"/>
  <c r="C19" i="142"/>
  <c r="C18" i="142"/>
  <c r="C17" i="142"/>
  <c r="C16" i="142"/>
  <c r="C15" i="142"/>
  <c r="C14" i="142"/>
  <c r="I14" i="142" s="1"/>
  <c r="C13" i="142"/>
  <c r="C12" i="142"/>
  <c r="C11" i="142"/>
  <c r="C8" i="142"/>
  <c r="C7" i="142"/>
  <c r="C6" i="142"/>
  <c r="C5" i="142"/>
  <c r="I5" i="142" s="1"/>
  <c r="D5" i="141"/>
  <c r="F5" i="141"/>
  <c r="G5" i="141"/>
  <c r="D6" i="141"/>
  <c r="F6" i="141"/>
  <c r="G6" i="141"/>
  <c r="D7" i="141"/>
  <c r="F7" i="141"/>
  <c r="G7" i="141"/>
  <c r="D8" i="141"/>
  <c r="F8" i="141"/>
  <c r="G8" i="141"/>
  <c r="D9" i="141"/>
  <c r="G9" i="141"/>
  <c r="D11" i="141"/>
  <c r="F11" i="141"/>
  <c r="G11" i="141"/>
  <c r="D12" i="141"/>
  <c r="F12" i="141"/>
  <c r="G12" i="141"/>
  <c r="D13" i="141"/>
  <c r="F13" i="141"/>
  <c r="G13" i="141"/>
  <c r="D14" i="141"/>
  <c r="F14" i="141"/>
  <c r="G14" i="141"/>
  <c r="D15" i="141"/>
  <c r="F15" i="141"/>
  <c r="G15" i="141"/>
  <c r="D16" i="141"/>
  <c r="F16" i="141"/>
  <c r="G16" i="141"/>
  <c r="D17" i="141"/>
  <c r="F17" i="141"/>
  <c r="G17" i="141"/>
  <c r="D18" i="141"/>
  <c r="F18" i="141"/>
  <c r="G18" i="141"/>
  <c r="D19" i="141"/>
  <c r="F19" i="141"/>
  <c r="G19" i="141"/>
  <c r="D20" i="141"/>
  <c r="F20" i="141"/>
  <c r="G20" i="141"/>
  <c r="D21" i="141"/>
  <c r="F21" i="141"/>
  <c r="G21" i="141"/>
  <c r="D22" i="141"/>
  <c r="F22" i="141"/>
  <c r="G22" i="141"/>
  <c r="D23" i="141"/>
  <c r="F23" i="141"/>
  <c r="G23" i="141"/>
  <c r="D24" i="141"/>
  <c r="F24" i="141"/>
  <c r="G24" i="141"/>
  <c r="D25" i="141"/>
  <c r="F25" i="141"/>
  <c r="G25" i="141"/>
  <c r="D26" i="141"/>
  <c r="F26" i="141"/>
  <c r="G26" i="141"/>
  <c r="D27" i="141"/>
  <c r="F27" i="141"/>
  <c r="G27" i="141"/>
  <c r="D28" i="141"/>
  <c r="F28" i="141"/>
  <c r="G28" i="141"/>
  <c r="D29" i="141"/>
  <c r="F29" i="141"/>
  <c r="G29" i="141"/>
  <c r="D30" i="141"/>
  <c r="F30" i="141"/>
  <c r="G30" i="141"/>
  <c r="D31" i="141"/>
  <c r="F31" i="141"/>
  <c r="G31" i="141"/>
  <c r="C31" i="141"/>
  <c r="C30" i="141"/>
  <c r="C29" i="141"/>
  <c r="C28" i="141"/>
  <c r="C27" i="141"/>
  <c r="C26" i="141"/>
  <c r="C25" i="141"/>
  <c r="C24" i="141"/>
  <c r="C23" i="141"/>
  <c r="C22" i="141"/>
  <c r="C21" i="141"/>
  <c r="C20" i="141"/>
  <c r="C19" i="141"/>
  <c r="C18" i="141"/>
  <c r="C17" i="141"/>
  <c r="C16" i="141"/>
  <c r="I16" i="141" s="1"/>
  <c r="C15" i="141"/>
  <c r="C14" i="141"/>
  <c r="C13" i="141"/>
  <c r="C12" i="141"/>
  <c r="I12" i="141" s="1"/>
  <c r="C11" i="141"/>
  <c r="C8" i="141"/>
  <c r="I8" i="141" s="1"/>
  <c r="C7" i="141"/>
  <c r="C6" i="141"/>
  <c r="C5" i="141"/>
  <c r="I5" i="141" s="1"/>
  <c r="D5" i="140"/>
  <c r="F5" i="140"/>
  <c r="G5" i="140"/>
  <c r="D6" i="140"/>
  <c r="F6" i="140"/>
  <c r="G6" i="140"/>
  <c r="D7" i="140"/>
  <c r="F7" i="140"/>
  <c r="G7" i="140"/>
  <c r="D8" i="140"/>
  <c r="F8" i="140"/>
  <c r="G8" i="140"/>
  <c r="D9" i="140"/>
  <c r="G9" i="140"/>
  <c r="D11" i="140"/>
  <c r="F11" i="140"/>
  <c r="G11" i="140"/>
  <c r="D12" i="140"/>
  <c r="F12" i="140"/>
  <c r="G12" i="140"/>
  <c r="D13" i="140"/>
  <c r="F13" i="140"/>
  <c r="G13" i="140"/>
  <c r="D14" i="140"/>
  <c r="F14" i="140"/>
  <c r="G14" i="140"/>
  <c r="D15" i="140"/>
  <c r="F15" i="140"/>
  <c r="G15" i="140"/>
  <c r="D16" i="140"/>
  <c r="F16" i="140"/>
  <c r="G16" i="140"/>
  <c r="D17" i="140"/>
  <c r="F17" i="140"/>
  <c r="G17" i="140"/>
  <c r="D18" i="140"/>
  <c r="F18" i="140"/>
  <c r="G18" i="140"/>
  <c r="D19" i="140"/>
  <c r="F19" i="140"/>
  <c r="G19" i="140"/>
  <c r="D20" i="140"/>
  <c r="F20" i="140"/>
  <c r="G20" i="140"/>
  <c r="D21" i="140"/>
  <c r="F21" i="140"/>
  <c r="G21" i="140"/>
  <c r="D22" i="140"/>
  <c r="F22" i="140"/>
  <c r="G22" i="140"/>
  <c r="D23" i="140"/>
  <c r="F23" i="140"/>
  <c r="G23" i="140"/>
  <c r="D24" i="140"/>
  <c r="F24" i="140"/>
  <c r="G24" i="140"/>
  <c r="D25" i="140"/>
  <c r="F25" i="140"/>
  <c r="G25" i="140"/>
  <c r="D26" i="140"/>
  <c r="F26" i="140"/>
  <c r="G26" i="140"/>
  <c r="D27" i="140"/>
  <c r="F27" i="140"/>
  <c r="G27" i="140"/>
  <c r="D28" i="140"/>
  <c r="F28" i="140"/>
  <c r="G28" i="140"/>
  <c r="D29" i="140"/>
  <c r="F29" i="140"/>
  <c r="G29" i="140"/>
  <c r="D30" i="140"/>
  <c r="F30" i="140"/>
  <c r="G30" i="140"/>
  <c r="D31" i="140"/>
  <c r="F31" i="140"/>
  <c r="G31" i="140"/>
  <c r="C31" i="140"/>
  <c r="C30" i="140"/>
  <c r="I30" i="140" s="1"/>
  <c r="C29" i="140"/>
  <c r="C28" i="140"/>
  <c r="C27" i="140"/>
  <c r="C26" i="140"/>
  <c r="C25" i="140"/>
  <c r="C24" i="140"/>
  <c r="C23" i="140"/>
  <c r="C22" i="140"/>
  <c r="C21" i="140"/>
  <c r="C20" i="140"/>
  <c r="C19" i="140"/>
  <c r="C18" i="140"/>
  <c r="C17" i="140"/>
  <c r="C16" i="140"/>
  <c r="C15" i="140"/>
  <c r="C14" i="140"/>
  <c r="I14" i="140" s="1"/>
  <c r="C13" i="140"/>
  <c r="C12" i="140"/>
  <c r="C11" i="140"/>
  <c r="C8" i="140"/>
  <c r="I8" i="140" s="1"/>
  <c r="C7" i="140"/>
  <c r="C6" i="140"/>
  <c r="C5" i="140"/>
  <c r="I5" i="140" s="1"/>
  <c r="D5" i="138"/>
  <c r="F5" i="138"/>
  <c r="G5" i="138"/>
  <c r="D6" i="138"/>
  <c r="F6" i="138"/>
  <c r="G6" i="138"/>
  <c r="D7" i="138"/>
  <c r="F7" i="138"/>
  <c r="G7" i="138"/>
  <c r="D8" i="138"/>
  <c r="F8" i="138"/>
  <c r="G8" i="138"/>
  <c r="D9" i="138"/>
  <c r="G9" i="138"/>
  <c r="D11" i="138"/>
  <c r="F11" i="138"/>
  <c r="G11" i="138"/>
  <c r="D12" i="138"/>
  <c r="F12" i="138"/>
  <c r="G12" i="138"/>
  <c r="D13" i="138"/>
  <c r="F13" i="138"/>
  <c r="G13" i="138"/>
  <c r="D14" i="138"/>
  <c r="F14" i="138"/>
  <c r="G14" i="138"/>
  <c r="D15" i="138"/>
  <c r="F15" i="138"/>
  <c r="G15" i="138"/>
  <c r="D16" i="138"/>
  <c r="F16" i="138"/>
  <c r="G16" i="138"/>
  <c r="D17" i="138"/>
  <c r="F17" i="138"/>
  <c r="G17" i="138"/>
  <c r="D18" i="138"/>
  <c r="F18" i="138"/>
  <c r="G18" i="138"/>
  <c r="D19" i="138"/>
  <c r="F19" i="138"/>
  <c r="G19" i="138"/>
  <c r="D20" i="138"/>
  <c r="F20" i="138"/>
  <c r="G20" i="138"/>
  <c r="D21" i="138"/>
  <c r="F21" i="138"/>
  <c r="G21" i="138"/>
  <c r="D22" i="138"/>
  <c r="F22" i="138"/>
  <c r="G22" i="138"/>
  <c r="D23" i="138"/>
  <c r="F23" i="138"/>
  <c r="G23" i="138"/>
  <c r="D24" i="138"/>
  <c r="F24" i="138"/>
  <c r="G24" i="138"/>
  <c r="D25" i="138"/>
  <c r="F25" i="138"/>
  <c r="G25" i="138"/>
  <c r="D26" i="138"/>
  <c r="F26" i="138"/>
  <c r="G26" i="138"/>
  <c r="D27" i="138"/>
  <c r="F27" i="138"/>
  <c r="G27" i="138"/>
  <c r="D28" i="138"/>
  <c r="F28" i="138"/>
  <c r="G28" i="138"/>
  <c r="D29" i="138"/>
  <c r="F29" i="138"/>
  <c r="G29" i="138"/>
  <c r="D30" i="138"/>
  <c r="F30" i="138"/>
  <c r="G30" i="138"/>
  <c r="D31" i="138"/>
  <c r="F31" i="138"/>
  <c r="G31" i="138"/>
  <c r="C31" i="138"/>
  <c r="C30" i="138"/>
  <c r="C29" i="138"/>
  <c r="C28" i="138"/>
  <c r="C27" i="138"/>
  <c r="C26" i="138"/>
  <c r="C25" i="138"/>
  <c r="C24" i="138"/>
  <c r="C23" i="138"/>
  <c r="C22" i="138"/>
  <c r="C21" i="138"/>
  <c r="C20" i="138"/>
  <c r="C19" i="138"/>
  <c r="C18" i="138"/>
  <c r="C17" i="138"/>
  <c r="C16" i="138"/>
  <c r="C15" i="138"/>
  <c r="C14" i="138"/>
  <c r="C13" i="138"/>
  <c r="C12" i="138"/>
  <c r="I12" i="138" s="1"/>
  <c r="C11" i="138"/>
  <c r="C8" i="138"/>
  <c r="C7" i="138"/>
  <c r="C6" i="138"/>
  <c r="C5" i="138"/>
  <c r="I5" i="138" s="1"/>
  <c r="D5" i="137"/>
  <c r="F5" i="137"/>
  <c r="G5" i="137"/>
  <c r="D6" i="137"/>
  <c r="F6" i="137"/>
  <c r="G6" i="137"/>
  <c r="D7" i="137"/>
  <c r="F7" i="137"/>
  <c r="G7" i="137"/>
  <c r="D8" i="137"/>
  <c r="F8" i="137"/>
  <c r="G8" i="137"/>
  <c r="D9" i="137"/>
  <c r="G9" i="137"/>
  <c r="D11" i="137"/>
  <c r="F11" i="137"/>
  <c r="G11" i="137"/>
  <c r="D12" i="137"/>
  <c r="F12" i="137"/>
  <c r="G12" i="137"/>
  <c r="D13" i="137"/>
  <c r="F13" i="137"/>
  <c r="G13" i="137"/>
  <c r="D14" i="137"/>
  <c r="F14" i="137"/>
  <c r="G14" i="137"/>
  <c r="D15" i="137"/>
  <c r="F15" i="137"/>
  <c r="G15" i="137"/>
  <c r="D16" i="137"/>
  <c r="F16" i="137"/>
  <c r="G16" i="137"/>
  <c r="D17" i="137"/>
  <c r="F17" i="137"/>
  <c r="G17" i="137"/>
  <c r="D18" i="137"/>
  <c r="F18" i="137"/>
  <c r="G18" i="137"/>
  <c r="D19" i="137"/>
  <c r="F19" i="137"/>
  <c r="G19" i="137"/>
  <c r="D20" i="137"/>
  <c r="F20" i="137"/>
  <c r="G20" i="137"/>
  <c r="D21" i="137"/>
  <c r="F21" i="137"/>
  <c r="G21" i="137"/>
  <c r="D22" i="137"/>
  <c r="F22" i="137"/>
  <c r="G22" i="137"/>
  <c r="D23" i="137"/>
  <c r="F23" i="137"/>
  <c r="G23" i="137"/>
  <c r="D24" i="137"/>
  <c r="F24" i="137"/>
  <c r="G24" i="137"/>
  <c r="D25" i="137"/>
  <c r="F25" i="137"/>
  <c r="G25" i="137"/>
  <c r="D26" i="137"/>
  <c r="F26" i="137"/>
  <c r="G26" i="137"/>
  <c r="D27" i="137"/>
  <c r="F27" i="137"/>
  <c r="G27" i="137"/>
  <c r="D28" i="137"/>
  <c r="F28" i="137"/>
  <c r="G28" i="137"/>
  <c r="D29" i="137"/>
  <c r="F29" i="137"/>
  <c r="G29" i="137"/>
  <c r="D30" i="137"/>
  <c r="F30" i="137"/>
  <c r="G30" i="137"/>
  <c r="D31" i="137"/>
  <c r="F31" i="137"/>
  <c r="G31" i="137"/>
  <c r="C31" i="137"/>
  <c r="C30" i="137"/>
  <c r="I30" i="137" s="1"/>
  <c r="C29" i="137"/>
  <c r="C28" i="137"/>
  <c r="C27" i="137"/>
  <c r="C26" i="137"/>
  <c r="C25" i="137"/>
  <c r="C24" i="137"/>
  <c r="C23" i="137"/>
  <c r="C22" i="137"/>
  <c r="C21" i="137"/>
  <c r="C20" i="137"/>
  <c r="C19" i="137"/>
  <c r="C18" i="137"/>
  <c r="C17" i="137"/>
  <c r="C16" i="137"/>
  <c r="C15" i="137"/>
  <c r="C14" i="137"/>
  <c r="I14" i="137" s="1"/>
  <c r="C13" i="137"/>
  <c r="C12" i="137"/>
  <c r="C11" i="137"/>
  <c r="C8" i="137"/>
  <c r="I8" i="137" s="1"/>
  <c r="C7" i="137"/>
  <c r="C6" i="137"/>
  <c r="C5" i="137"/>
  <c r="I5" i="137" s="1"/>
  <c r="D5" i="136"/>
  <c r="F5" i="136"/>
  <c r="G5" i="136"/>
  <c r="D6" i="136"/>
  <c r="F6" i="136"/>
  <c r="G6" i="136"/>
  <c r="D7" i="136"/>
  <c r="F7" i="136"/>
  <c r="G7" i="136"/>
  <c r="D8" i="136"/>
  <c r="F8" i="136"/>
  <c r="G8" i="136"/>
  <c r="D9" i="136"/>
  <c r="G9" i="136"/>
  <c r="D11" i="136"/>
  <c r="F11" i="136"/>
  <c r="G11" i="136"/>
  <c r="D12" i="136"/>
  <c r="F12" i="136"/>
  <c r="G12" i="136"/>
  <c r="D13" i="136"/>
  <c r="F13" i="136"/>
  <c r="G13" i="136"/>
  <c r="D14" i="136"/>
  <c r="F14" i="136"/>
  <c r="G14" i="136"/>
  <c r="D15" i="136"/>
  <c r="F15" i="136"/>
  <c r="G15" i="136"/>
  <c r="D16" i="136"/>
  <c r="F16" i="136"/>
  <c r="G16" i="136"/>
  <c r="D17" i="136"/>
  <c r="F17" i="136"/>
  <c r="G17" i="136"/>
  <c r="D18" i="136"/>
  <c r="F18" i="136"/>
  <c r="G18" i="136"/>
  <c r="D19" i="136"/>
  <c r="F19" i="136"/>
  <c r="G19" i="136"/>
  <c r="D20" i="136"/>
  <c r="F20" i="136"/>
  <c r="G20" i="136"/>
  <c r="D21" i="136"/>
  <c r="F21" i="136"/>
  <c r="G21" i="136"/>
  <c r="D22" i="136"/>
  <c r="F22" i="136"/>
  <c r="G22" i="136"/>
  <c r="D23" i="136"/>
  <c r="F23" i="136"/>
  <c r="G23" i="136"/>
  <c r="D24" i="136"/>
  <c r="F24" i="136"/>
  <c r="G24" i="136"/>
  <c r="D25" i="136"/>
  <c r="F25" i="136"/>
  <c r="G25" i="136"/>
  <c r="D26" i="136"/>
  <c r="F26" i="136"/>
  <c r="G26" i="136"/>
  <c r="D27" i="136"/>
  <c r="F27" i="136"/>
  <c r="G27" i="136"/>
  <c r="D28" i="136"/>
  <c r="F28" i="136"/>
  <c r="G28" i="136"/>
  <c r="D29" i="136"/>
  <c r="F29" i="136"/>
  <c r="G29" i="136"/>
  <c r="D30" i="136"/>
  <c r="F30" i="136"/>
  <c r="G30" i="136"/>
  <c r="D31" i="136"/>
  <c r="F31" i="136"/>
  <c r="G31" i="136"/>
  <c r="C31" i="136"/>
  <c r="C30" i="136"/>
  <c r="C29" i="136"/>
  <c r="C28" i="136"/>
  <c r="C27" i="136"/>
  <c r="C26" i="136"/>
  <c r="C25" i="136"/>
  <c r="C24" i="136"/>
  <c r="C23" i="136"/>
  <c r="C22" i="136"/>
  <c r="C21" i="136"/>
  <c r="C20" i="136"/>
  <c r="C19" i="136"/>
  <c r="C18" i="136"/>
  <c r="C17" i="136"/>
  <c r="C16" i="136"/>
  <c r="C15" i="136"/>
  <c r="C14" i="136"/>
  <c r="C13" i="136"/>
  <c r="C12" i="136"/>
  <c r="I12" i="136" s="1"/>
  <c r="C11" i="136"/>
  <c r="C8" i="136"/>
  <c r="I8" i="136" s="1"/>
  <c r="C7" i="136"/>
  <c r="C6" i="136"/>
  <c r="C5" i="136"/>
  <c r="I5" i="136" s="1"/>
  <c r="D5" i="135"/>
  <c r="F5" i="135"/>
  <c r="G5" i="135"/>
  <c r="D6" i="135"/>
  <c r="F6" i="135"/>
  <c r="G6" i="135"/>
  <c r="D7" i="135"/>
  <c r="F7" i="135"/>
  <c r="G7" i="135"/>
  <c r="D8" i="135"/>
  <c r="F8" i="135"/>
  <c r="G8" i="135"/>
  <c r="D9" i="135"/>
  <c r="G9" i="135"/>
  <c r="D11" i="135"/>
  <c r="F11" i="135"/>
  <c r="G11" i="135"/>
  <c r="D12" i="135"/>
  <c r="F12" i="135"/>
  <c r="G12" i="135"/>
  <c r="D13" i="135"/>
  <c r="F13" i="135"/>
  <c r="G13" i="135"/>
  <c r="D14" i="135"/>
  <c r="F14" i="135"/>
  <c r="G14" i="135"/>
  <c r="D15" i="135"/>
  <c r="F15" i="135"/>
  <c r="G15" i="135"/>
  <c r="D16" i="135"/>
  <c r="F16" i="135"/>
  <c r="G16" i="135"/>
  <c r="D17" i="135"/>
  <c r="F17" i="135"/>
  <c r="G17" i="135"/>
  <c r="D18" i="135"/>
  <c r="F18" i="135"/>
  <c r="G18" i="135"/>
  <c r="D19" i="135"/>
  <c r="F19" i="135"/>
  <c r="G19" i="135"/>
  <c r="D20" i="135"/>
  <c r="F20" i="135"/>
  <c r="G20" i="135"/>
  <c r="D21" i="135"/>
  <c r="F21" i="135"/>
  <c r="G21" i="135"/>
  <c r="D22" i="135"/>
  <c r="F22" i="135"/>
  <c r="G22" i="135"/>
  <c r="D23" i="135"/>
  <c r="F23" i="135"/>
  <c r="G23" i="135"/>
  <c r="D24" i="135"/>
  <c r="F24" i="135"/>
  <c r="G24" i="135"/>
  <c r="D25" i="135"/>
  <c r="F25" i="135"/>
  <c r="G25" i="135"/>
  <c r="D26" i="135"/>
  <c r="F26" i="135"/>
  <c r="G26" i="135"/>
  <c r="D27" i="135"/>
  <c r="F27" i="135"/>
  <c r="G27" i="135"/>
  <c r="D28" i="135"/>
  <c r="F28" i="135"/>
  <c r="G28" i="135"/>
  <c r="D29" i="135"/>
  <c r="F29" i="135"/>
  <c r="G29" i="135"/>
  <c r="D30" i="135"/>
  <c r="F30" i="135"/>
  <c r="G30" i="135"/>
  <c r="D31" i="135"/>
  <c r="F31" i="135"/>
  <c r="G31" i="135"/>
  <c r="C31" i="135"/>
  <c r="C30" i="135"/>
  <c r="C29" i="135"/>
  <c r="C28" i="135"/>
  <c r="C27" i="135"/>
  <c r="C26" i="135"/>
  <c r="C25" i="135"/>
  <c r="C24" i="135"/>
  <c r="C23" i="135"/>
  <c r="C22" i="135"/>
  <c r="C21" i="135"/>
  <c r="C20" i="135"/>
  <c r="C19" i="135"/>
  <c r="C18" i="135"/>
  <c r="C17" i="135"/>
  <c r="C16" i="135"/>
  <c r="C15" i="135"/>
  <c r="C14" i="135"/>
  <c r="C13" i="135"/>
  <c r="C12" i="135"/>
  <c r="C11" i="135"/>
  <c r="C8" i="135"/>
  <c r="C7" i="135"/>
  <c r="C6" i="135"/>
  <c r="C5" i="135"/>
  <c r="I5" i="135" s="1"/>
  <c r="D5" i="134"/>
  <c r="F5" i="134"/>
  <c r="G5" i="134"/>
  <c r="D6" i="134"/>
  <c r="F6" i="134"/>
  <c r="G6" i="134"/>
  <c r="D7" i="134"/>
  <c r="F7" i="134"/>
  <c r="G7" i="134"/>
  <c r="D8" i="134"/>
  <c r="F8" i="134"/>
  <c r="G8" i="134"/>
  <c r="D9" i="134"/>
  <c r="G9" i="134"/>
  <c r="D11" i="134"/>
  <c r="F11" i="134"/>
  <c r="G11" i="134"/>
  <c r="D12" i="134"/>
  <c r="F12" i="134"/>
  <c r="G12" i="134"/>
  <c r="D13" i="134"/>
  <c r="F13" i="134"/>
  <c r="G13" i="134"/>
  <c r="D14" i="134"/>
  <c r="F14" i="134"/>
  <c r="G14" i="134"/>
  <c r="D15" i="134"/>
  <c r="F15" i="134"/>
  <c r="G15" i="134"/>
  <c r="D16" i="134"/>
  <c r="F16" i="134"/>
  <c r="G16" i="134"/>
  <c r="D17" i="134"/>
  <c r="F17" i="134"/>
  <c r="G17" i="134"/>
  <c r="D18" i="134"/>
  <c r="F18" i="134"/>
  <c r="G18" i="134"/>
  <c r="D19" i="134"/>
  <c r="F19" i="134"/>
  <c r="G19" i="134"/>
  <c r="D20" i="134"/>
  <c r="F20" i="134"/>
  <c r="G20" i="134"/>
  <c r="D21" i="134"/>
  <c r="F21" i="134"/>
  <c r="G21" i="134"/>
  <c r="D22" i="134"/>
  <c r="F22" i="134"/>
  <c r="G22" i="134"/>
  <c r="D23" i="134"/>
  <c r="F23" i="134"/>
  <c r="G23" i="134"/>
  <c r="D24" i="134"/>
  <c r="F24" i="134"/>
  <c r="G24" i="134"/>
  <c r="D25" i="134"/>
  <c r="F25" i="134"/>
  <c r="G25" i="134"/>
  <c r="D26" i="134"/>
  <c r="F26" i="134"/>
  <c r="G26" i="134"/>
  <c r="D27" i="134"/>
  <c r="F27" i="134"/>
  <c r="G27" i="134"/>
  <c r="D28" i="134"/>
  <c r="F28" i="134"/>
  <c r="G28" i="134"/>
  <c r="D29" i="134"/>
  <c r="F29" i="134"/>
  <c r="G29" i="134"/>
  <c r="D30" i="134"/>
  <c r="F30" i="134"/>
  <c r="G30" i="134"/>
  <c r="D31" i="134"/>
  <c r="F31" i="134"/>
  <c r="G31" i="134"/>
  <c r="C31" i="134"/>
  <c r="C30" i="134"/>
  <c r="C29" i="134"/>
  <c r="C28" i="134"/>
  <c r="C27" i="134"/>
  <c r="C26" i="134"/>
  <c r="C25" i="134"/>
  <c r="C24" i="134"/>
  <c r="C23" i="134"/>
  <c r="C22" i="134"/>
  <c r="C21" i="134"/>
  <c r="C20" i="134"/>
  <c r="C19" i="134"/>
  <c r="C18" i="134"/>
  <c r="C17" i="134"/>
  <c r="C16" i="134"/>
  <c r="I16" i="134" s="1"/>
  <c r="C15" i="134"/>
  <c r="C14" i="134"/>
  <c r="C13" i="134"/>
  <c r="C12" i="134"/>
  <c r="C11" i="134"/>
  <c r="C8" i="134"/>
  <c r="I8" i="134" s="1"/>
  <c r="C7" i="134"/>
  <c r="C6" i="134"/>
  <c r="C5" i="134"/>
  <c r="I5" i="134" s="1"/>
  <c r="C5" i="133"/>
  <c r="D5" i="133"/>
  <c r="F5" i="133"/>
  <c r="G5" i="133"/>
  <c r="C6" i="133"/>
  <c r="D6" i="133"/>
  <c r="F6" i="133"/>
  <c r="G6" i="133"/>
  <c r="C7" i="133"/>
  <c r="D7" i="133"/>
  <c r="F7" i="133"/>
  <c r="G7" i="133"/>
  <c r="C8" i="133"/>
  <c r="D8" i="133"/>
  <c r="F8" i="133"/>
  <c r="G8" i="133"/>
  <c r="D9" i="133"/>
  <c r="G9" i="133"/>
  <c r="C11" i="133"/>
  <c r="D11" i="133"/>
  <c r="F11" i="133"/>
  <c r="G11" i="133"/>
  <c r="C12" i="133"/>
  <c r="D12" i="133"/>
  <c r="F12" i="133"/>
  <c r="G12" i="133"/>
  <c r="C13" i="133"/>
  <c r="D13" i="133"/>
  <c r="F13" i="133"/>
  <c r="G13" i="133"/>
  <c r="C14" i="133"/>
  <c r="D14" i="133"/>
  <c r="F14" i="133"/>
  <c r="G14" i="133"/>
  <c r="C15" i="133"/>
  <c r="D15" i="133"/>
  <c r="F15" i="133"/>
  <c r="G15" i="133"/>
  <c r="C16" i="133"/>
  <c r="D16" i="133"/>
  <c r="F16" i="133"/>
  <c r="G16" i="133"/>
  <c r="C17" i="133"/>
  <c r="D17" i="133"/>
  <c r="F17" i="133"/>
  <c r="G17" i="133"/>
  <c r="C18" i="133"/>
  <c r="D18" i="133"/>
  <c r="F18" i="133"/>
  <c r="G18" i="133"/>
  <c r="C19" i="133"/>
  <c r="D19" i="133"/>
  <c r="F19" i="133"/>
  <c r="G19" i="133"/>
  <c r="C20" i="133"/>
  <c r="D20" i="133"/>
  <c r="F20" i="133"/>
  <c r="G20" i="133"/>
  <c r="C21" i="133"/>
  <c r="D21" i="133"/>
  <c r="F21" i="133"/>
  <c r="G21" i="133"/>
  <c r="C22" i="133"/>
  <c r="D22" i="133"/>
  <c r="F22" i="133"/>
  <c r="G22" i="133"/>
  <c r="C23" i="133"/>
  <c r="D23" i="133"/>
  <c r="F23" i="133"/>
  <c r="G23" i="133"/>
  <c r="C24" i="133"/>
  <c r="D24" i="133"/>
  <c r="F24" i="133"/>
  <c r="G24" i="133"/>
  <c r="C25" i="133"/>
  <c r="D25" i="133"/>
  <c r="F25" i="133"/>
  <c r="G25" i="133"/>
  <c r="C26" i="133"/>
  <c r="D26" i="133"/>
  <c r="F26" i="133"/>
  <c r="G26" i="133"/>
  <c r="C27" i="133"/>
  <c r="D27" i="133"/>
  <c r="F27" i="133"/>
  <c r="G27" i="133"/>
  <c r="C28" i="133"/>
  <c r="D28" i="133"/>
  <c r="F28" i="133"/>
  <c r="G28" i="133"/>
  <c r="C29" i="133"/>
  <c r="D29" i="133"/>
  <c r="F29" i="133"/>
  <c r="G29" i="133"/>
  <c r="C30" i="133"/>
  <c r="D30" i="133"/>
  <c r="F30" i="133"/>
  <c r="G30" i="133"/>
  <c r="C31" i="133"/>
  <c r="D31" i="133"/>
  <c r="F31" i="133"/>
  <c r="G31" i="133"/>
  <c r="D5" i="132"/>
  <c r="F5" i="132"/>
  <c r="G5" i="132"/>
  <c r="D6" i="132"/>
  <c r="F6" i="132"/>
  <c r="G6" i="132"/>
  <c r="D7" i="132"/>
  <c r="F7" i="132"/>
  <c r="G7" i="132"/>
  <c r="D8" i="132"/>
  <c r="F8" i="132"/>
  <c r="G8" i="132"/>
  <c r="D9" i="132"/>
  <c r="G9" i="132"/>
  <c r="D11" i="132"/>
  <c r="F11" i="132"/>
  <c r="G11" i="132"/>
  <c r="D12" i="132"/>
  <c r="F12" i="132"/>
  <c r="G12" i="132"/>
  <c r="D13" i="132"/>
  <c r="F13" i="132"/>
  <c r="G13" i="132"/>
  <c r="D14" i="132"/>
  <c r="F14" i="132"/>
  <c r="G14" i="132"/>
  <c r="D15" i="132"/>
  <c r="F15" i="132"/>
  <c r="G15" i="132"/>
  <c r="D16" i="132"/>
  <c r="F16" i="132"/>
  <c r="G16" i="132"/>
  <c r="D17" i="132"/>
  <c r="F17" i="132"/>
  <c r="G17" i="132"/>
  <c r="D18" i="132"/>
  <c r="F18" i="132"/>
  <c r="G18" i="132"/>
  <c r="D19" i="132"/>
  <c r="F19" i="132"/>
  <c r="G19" i="132"/>
  <c r="D20" i="132"/>
  <c r="F20" i="132"/>
  <c r="G20" i="132"/>
  <c r="D21" i="132"/>
  <c r="F21" i="132"/>
  <c r="G21" i="132"/>
  <c r="D22" i="132"/>
  <c r="F22" i="132"/>
  <c r="G22" i="132"/>
  <c r="D23" i="132"/>
  <c r="F23" i="132"/>
  <c r="G23" i="132"/>
  <c r="D24" i="132"/>
  <c r="F24" i="132"/>
  <c r="G24" i="132"/>
  <c r="D25" i="132"/>
  <c r="F25" i="132"/>
  <c r="G25" i="132"/>
  <c r="D26" i="132"/>
  <c r="F26" i="132"/>
  <c r="G26" i="132"/>
  <c r="D27" i="132"/>
  <c r="F27" i="132"/>
  <c r="G27" i="132"/>
  <c r="D28" i="132"/>
  <c r="F28" i="132"/>
  <c r="G28" i="132"/>
  <c r="D29" i="132"/>
  <c r="F29" i="132"/>
  <c r="G29" i="132"/>
  <c r="D30" i="132"/>
  <c r="F30" i="132"/>
  <c r="G30" i="132"/>
  <c r="D31" i="132"/>
  <c r="F31" i="132"/>
  <c r="G31" i="132"/>
  <c r="C31" i="132"/>
  <c r="C30" i="132"/>
  <c r="C29" i="132"/>
  <c r="C28" i="132"/>
  <c r="C27" i="132"/>
  <c r="C26" i="132"/>
  <c r="C25" i="132"/>
  <c r="C24" i="132"/>
  <c r="C23" i="132"/>
  <c r="C22" i="132"/>
  <c r="C21" i="132"/>
  <c r="C20" i="132"/>
  <c r="C19" i="132"/>
  <c r="C18" i="132"/>
  <c r="C17" i="132"/>
  <c r="C16" i="132"/>
  <c r="I16" i="132" s="1"/>
  <c r="C15" i="132"/>
  <c r="C14" i="132"/>
  <c r="C13" i="132"/>
  <c r="C12" i="132"/>
  <c r="I12" i="132" s="1"/>
  <c r="C11" i="132"/>
  <c r="C8" i="132"/>
  <c r="I8" i="132" s="1"/>
  <c r="C7" i="132"/>
  <c r="C6" i="132"/>
  <c r="C5" i="132"/>
  <c r="I5" i="132" s="1"/>
  <c r="D5" i="131"/>
  <c r="F5" i="131"/>
  <c r="G5" i="131"/>
  <c r="D6" i="131"/>
  <c r="F6" i="131"/>
  <c r="G6" i="131"/>
  <c r="D7" i="131"/>
  <c r="F7" i="131"/>
  <c r="G7" i="131"/>
  <c r="D8" i="131"/>
  <c r="F8" i="131"/>
  <c r="G8" i="131"/>
  <c r="D9" i="131"/>
  <c r="G9" i="131"/>
  <c r="D11" i="131"/>
  <c r="F11" i="131"/>
  <c r="G11" i="131"/>
  <c r="D12" i="131"/>
  <c r="F12" i="131"/>
  <c r="G12" i="131"/>
  <c r="D13" i="131"/>
  <c r="F13" i="131"/>
  <c r="G13" i="131"/>
  <c r="D14" i="131"/>
  <c r="F14" i="131"/>
  <c r="G14" i="131"/>
  <c r="D15" i="131"/>
  <c r="F15" i="131"/>
  <c r="G15" i="131"/>
  <c r="D16" i="131"/>
  <c r="F16" i="131"/>
  <c r="G16" i="131"/>
  <c r="D17" i="131"/>
  <c r="F17" i="131"/>
  <c r="G17" i="131"/>
  <c r="D18" i="131"/>
  <c r="F18" i="131"/>
  <c r="G18" i="131"/>
  <c r="D19" i="131"/>
  <c r="F19" i="131"/>
  <c r="G19" i="131"/>
  <c r="D20" i="131"/>
  <c r="F20" i="131"/>
  <c r="G20" i="131"/>
  <c r="D21" i="131"/>
  <c r="F21" i="131"/>
  <c r="G21" i="131"/>
  <c r="D22" i="131"/>
  <c r="F22" i="131"/>
  <c r="G22" i="131"/>
  <c r="D23" i="131"/>
  <c r="F23" i="131"/>
  <c r="G23" i="131"/>
  <c r="D24" i="131"/>
  <c r="F24" i="131"/>
  <c r="G24" i="131"/>
  <c r="D25" i="131"/>
  <c r="F25" i="131"/>
  <c r="G25" i="131"/>
  <c r="D26" i="131"/>
  <c r="F26" i="131"/>
  <c r="G26" i="131"/>
  <c r="D27" i="131"/>
  <c r="F27" i="131"/>
  <c r="G27" i="131"/>
  <c r="D28" i="131"/>
  <c r="F28" i="131"/>
  <c r="G28" i="131"/>
  <c r="D29" i="131"/>
  <c r="F29" i="131"/>
  <c r="G29" i="131"/>
  <c r="D30" i="131"/>
  <c r="F30" i="131"/>
  <c r="G30" i="131"/>
  <c r="D31" i="131"/>
  <c r="F31" i="131"/>
  <c r="G31" i="131"/>
  <c r="C31" i="131"/>
  <c r="C30" i="131"/>
  <c r="I30" i="131" s="1"/>
  <c r="C29" i="131"/>
  <c r="C28" i="131"/>
  <c r="C27" i="131"/>
  <c r="C26" i="131"/>
  <c r="C25" i="131"/>
  <c r="C24" i="131"/>
  <c r="C23" i="131"/>
  <c r="C22" i="131"/>
  <c r="C21" i="131"/>
  <c r="C20" i="131"/>
  <c r="C19" i="131"/>
  <c r="C18" i="131"/>
  <c r="C17" i="131"/>
  <c r="C16" i="131"/>
  <c r="C15" i="131"/>
  <c r="C14" i="131"/>
  <c r="I14" i="131" s="1"/>
  <c r="C13" i="131"/>
  <c r="C12" i="131"/>
  <c r="C11" i="131"/>
  <c r="C8" i="131"/>
  <c r="I8" i="131" s="1"/>
  <c r="C7" i="131"/>
  <c r="C6" i="131"/>
  <c r="C5" i="131"/>
  <c r="I5" i="131" s="1"/>
  <c r="D5" i="130"/>
  <c r="F5" i="130"/>
  <c r="G5" i="130"/>
  <c r="D6" i="130"/>
  <c r="F6" i="130"/>
  <c r="G6" i="130"/>
  <c r="D7" i="130"/>
  <c r="F7" i="130"/>
  <c r="G7" i="130"/>
  <c r="D8" i="130"/>
  <c r="F8" i="130"/>
  <c r="G8" i="130"/>
  <c r="D9" i="130"/>
  <c r="G9" i="130"/>
  <c r="D11" i="130"/>
  <c r="F11" i="130"/>
  <c r="G11" i="130"/>
  <c r="D12" i="130"/>
  <c r="F12" i="130"/>
  <c r="G12" i="130"/>
  <c r="D13" i="130"/>
  <c r="F13" i="130"/>
  <c r="G13" i="130"/>
  <c r="D14" i="130"/>
  <c r="F14" i="130"/>
  <c r="G14" i="130"/>
  <c r="D15" i="130"/>
  <c r="F15" i="130"/>
  <c r="G15" i="130"/>
  <c r="D16" i="130"/>
  <c r="F16" i="130"/>
  <c r="G16" i="130"/>
  <c r="D17" i="130"/>
  <c r="F17" i="130"/>
  <c r="G17" i="130"/>
  <c r="D18" i="130"/>
  <c r="F18" i="130"/>
  <c r="G18" i="130"/>
  <c r="D19" i="130"/>
  <c r="F19" i="130"/>
  <c r="G19" i="130"/>
  <c r="D20" i="130"/>
  <c r="F20" i="130"/>
  <c r="G20" i="130"/>
  <c r="D21" i="130"/>
  <c r="F21" i="130"/>
  <c r="G21" i="130"/>
  <c r="D22" i="130"/>
  <c r="F22" i="130"/>
  <c r="G22" i="130"/>
  <c r="D23" i="130"/>
  <c r="F23" i="130"/>
  <c r="G23" i="130"/>
  <c r="D24" i="130"/>
  <c r="F24" i="130"/>
  <c r="G24" i="130"/>
  <c r="D25" i="130"/>
  <c r="F25" i="130"/>
  <c r="G25" i="130"/>
  <c r="D26" i="130"/>
  <c r="F26" i="130"/>
  <c r="G26" i="130"/>
  <c r="D27" i="130"/>
  <c r="F27" i="130"/>
  <c r="G27" i="130"/>
  <c r="D28" i="130"/>
  <c r="F28" i="130"/>
  <c r="G28" i="130"/>
  <c r="D29" i="130"/>
  <c r="F29" i="130"/>
  <c r="G29" i="130"/>
  <c r="D30" i="130"/>
  <c r="F30" i="130"/>
  <c r="G30" i="130"/>
  <c r="D31" i="130"/>
  <c r="F31" i="130"/>
  <c r="G31" i="130"/>
  <c r="C31" i="130"/>
  <c r="C30" i="130"/>
  <c r="C29" i="130"/>
  <c r="C28" i="130"/>
  <c r="C27" i="130"/>
  <c r="C26" i="130"/>
  <c r="C25" i="130"/>
  <c r="C24" i="130"/>
  <c r="C23" i="130"/>
  <c r="C22" i="130"/>
  <c r="C21" i="130"/>
  <c r="C20" i="130"/>
  <c r="C19" i="130"/>
  <c r="C18" i="130"/>
  <c r="C17" i="130"/>
  <c r="C16" i="130"/>
  <c r="C15" i="130"/>
  <c r="C14" i="130"/>
  <c r="C13" i="130"/>
  <c r="C12" i="130"/>
  <c r="I12" i="130" s="1"/>
  <c r="C11" i="130"/>
  <c r="C8" i="130"/>
  <c r="C7" i="130"/>
  <c r="C6" i="130"/>
  <c r="C5" i="130"/>
  <c r="I5" i="130" s="1"/>
  <c r="J24" i="130" l="1"/>
  <c r="I25" i="132"/>
  <c r="J24" i="133"/>
  <c r="I25" i="134"/>
  <c r="I27" i="135"/>
  <c r="I25" i="136"/>
  <c r="I27" i="137"/>
  <c r="I25" i="138"/>
  <c r="J24" i="138"/>
  <c r="I27" i="140"/>
  <c r="I25" i="141"/>
  <c r="I27" i="142"/>
  <c r="I25" i="143"/>
  <c r="I12" i="144"/>
  <c r="I14" i="145"/>
  <c r="I30" i="145"/>
  <c r="I12" i="146"/>
  <c r="I16" i="146"/>
  <c r="I14" i="147"/>
  <c r="I30" i="147"/>
  <c r="I12" i="148"/>
  <c r="I16" i="148"/>
  <c r="I14" i="149"/>
  <c r="I30" i="149"/>
  <c r="I12" i="150"/>
  <c r="I14" i="151"/>
  <c r="I30" i="151"/>
  <c r="I12" i="152"/>
  <c r="I14" i="153"/>
  <c r="I30" i="153"/>
  <c r="I16" i="154"/>
  <c r="I8" i="135"/>
  <c r="I12" i="131"/>
  <c r="I14" i="132"/>
  <c r="I30" i="132"/>
  <c r="I14" i="134"/>
  <c r="I30" i="134"/>
  <c r="I12" i="135"/>
  <c r="I14" i="136"/>
  <c r="I30" i="136"/>
  <c r="I16" i="137"/>
  <c r="I12" i="140"/>
  <c r="I14" i="141"/>
  <c r="I30" i="141"/>
  <c r="I12" i="142"/>
  <c r="I16" i="142"/>
  <c r="I30" i="143"/>
  <c r="I25" i="144"/>
  <c r="J24" i="144"/>
  <c r="I27" i="145"/>
  <c r="I25" i="146"/>
  <c r="I29" i="146"/>
  <c r="J24" i="146"/>
  <c r="I27" i="147"/>
  <c r="I25" i="148"/>
  <c r="I29" i="148"/>
  <c r="I27" i="149"/>
  <c r="I29" i="150"/>
  <c r="J24" i="150"/>
  <c r="I27" i="151"/>
  <c r="I25" i="152"/>
  <c r="J24" i="152"/>
  <c r="I27" i="153"/>
  <c r="I25" i="154"/>
  <c r="I29" i="154"/>
  <c r="I27" i="155"/>
  <c r="I25" i="156"/>
  <c r="I29" i="156"/>
  <c r="I27" i="157"/>
  <c r="J24" i="158"/>
  <c r="I30" i="189"/>
  <c r="I29" i="130"/>
  <c r="I29" i="134"/>
  <c r="I29" i="136"/>
  <c r="I29" i="138"/>
  <c r="I29" i="141"/>
  <c r="I29" i="143"/>
  <c r="J24" i="134"/>
  <c r="J24" i="143"/>
  <c r="I16" i="144"/>
  <c r="I16" i="152"/>
  <c r="I16" i="130"/>
  <c r="I16" i="138"/>
  <c r="I16" i="150"/>
  <c r="I16" i="135"/>
  <c r="J24" i="148"/>
  <c r="J24" i="141"/>
  <c r="J24" i="151"/>
  <c r="J24" i="136"/>
  <c r="J24" i="156"/>
  <c r="H20" i="143"/>
  <c r="J20" i="143"/>
  <c r="I5" i="189"/>
  <c r="I27" i="131"/>
  <c r="J24" i="132"/>
  <c r="I12" i="156"/>
  <c r="I16" i="158"/>
  <c r="I25" i="189"/>
  <c r="I16" i="136"/>
  <c r="I12" i="189"/>
  <c r="I12" i="154"/>
  <c r="I16" i="156"/>
  <c r="I25" i="130"/>
  <c r="I29" i="132"/>
  <c r="I8" i="150"/>
  <c r="I14" i="155"/>
  <c r="I30" i="155"/>
  <c r="I12" i="158"/>
  <c r="H28" i="130"/>
  <c r="H24" i="130"/>
  <c r="H20" i="130"/>
  <c r="H27" i="131"/>
  <c r="H26" i="131"/>
  <c r="H22" i="131"/>
  <c r="H18" i="131"/>
  <c r="H6" i="131"/>
  <c r="H28" i="132"/>
  <c r="H24" i="132"/>
  <c r="H20" i="132"/>
  <c r="H31" i="133"/>
  <c r="H26" i="133"/>
  <c r="H24" i="133"/>
  <c r="H23" i="133"/>
  <c r="H22" i="133"/>
  <c r="H21" i="133"/>
  <c r="H20" i="133"/>
  <c r="H18" i="133"/>
  <c r="H17" i="133"/>
  <c r="H13" i="133"/>
  <c r="H11" i="133"/>
  <c r="H28" i="134"/>
  <c r="H24" i="134"/>
  <c r="H20" i="134"/>
  <c r="H26" i="135"/>
  <c r="H22" i="135"/>
  <c r="H18" i="135"/>
  <c r="H6" i="135"/>
  <c r="H28" i="136"/>
  <c r="H24" i="136"/>
  <c r="H20" i="136"/>
  <c r="H26" i="137"/>
  <c r="H22" i="137"/>
  <c r="H18" i="137"/>
  <c r="H6" i="137"/>
  <c r="H28" i="138"/>
  <c r="H24" i="138"/>
  <c r="H20" i="138"/>
  <c r="H27" i="140"/>
  <c r="H26" i="140"/>
  <c r="H22" i="140"/>
  <c r="H18" i="140"/>
  <c r="H6" i="140"/>
  <c r="H29" i="141"/>
  <c r="H28" i="141"/>
  <c r="H24" i="141"/>
  <c r="H20" i="141"/>
  <c r="H27" i="142"/>
  <c r="H26" i="142"/>
  <c r="H22" i="142"/>
  <c r="H18" i="142"/>
  <c r="H6" i="142"/>
  <c r="I8" i="143"/>
  <c r="I14" i="143"/>
  <c r="H29" i="143"/>
  <c r="H28" i="143"/>
  <c r="H24" i="143"/>
  <c r="H17" i="143"/>
  <c r="H13" i="143"/>
  <c r="H31" i="144"/>
  <c r="H23" i="144"/>
  <c r="H16" i="144"/>
  <c r="H11" i="144"/>
  <c r="H8" i="144"/>
  <c r="H7" i="144"/>
  <c r="H30" i="145"/>
  <c r="H21" i="145"/>
  <c r="H17" i="145"/>
  <c r="H14" i="145"/>
  <c r="H13" i="145"/>
  <c r="H31" i="146"/>
  <c r="H23" i="146"/>
  <c r="H16" i="146"/>
  <c r="H11" i="146"/>
  <c r="H8" i="146"/>
  <c r="H30" i="147"/>
  <c r="H21" i="147"/>
  <c r="H17" i="147"/>
  <c r="H14" i="147"/>
  <c r="H13" i="147"/>
  <c r="H31" i="148"/>
  <c r="H23" i="148"/>
  <c r="H16" i="148"/>
  <c r="H11" i="148"/>
  <c r="H8" i="148"/>
  <c r="H7" i="148"/>
  <c r="H30" i="149"/>
  <c r="H21" i="149"/>
  <c r="H17" i="149"/>
  <c r="H13" i="149"/>
  <c r="H31" i="150"/>
  <c r="H23" i="150"/>
  <c r="H16" i="150"/>
  <c r="H11" i="150"/>
  <c r="H8" i="150"/>
  <c r="H7" i="150"/>
  <c r="H30" i="151"/>
  <c r="H21" i="151"/>
  <c r="H17" i="151"/>
  <c r="H14" i="151"/>
  <c r="H13" i="151"/>
  <c r="H31" i="152"/>
  <c r="H23" i="152"/>
  <c r="H16" i="152"/>
  <c r="H11" i="152"/>
  <c r="H8" i="152"/>
  <c r="H7" i="152"/>
  <c r="H30" i="153"/>
  <c r="H21" i="153"/>
  <c r="H17" i="153"/>
  <c r="H13" i="153"/>
  <c r="H31" i="154"/>
  <c r="H23" i="154"/>
  <c r="H16" i="154"/>
  <c r="H11" i="154"/>
  <c r="H8" i="154"/>
  <c r="H30" i="155"/>
  <c r="H21" i="155"/>
  <c r="H17" i="155"/>
  <c r="H13" i="155"/>
  <c r="H6" i="155"/>
  <c r="H31" i="156"/>
  <c r="H23" i="156"/>
  <c r="H16" i="156"/>
  <c r="H11" i="156"/>
  <c r="H8" i="156"/>
  <c r="H21" i="157"/>
  <c r="H17" i="157"/>
  <c r="H13" i="157"/>
  <c r="H6" i="157"/>
  <c r="H31" i="158"/>
  <c r="H23" i="158"/>
  <c r="H11" i="158"/>
  <c r="H8" i="158"/>
  <c r="I29" i="131"/>
  <c r="I27" i="134"/>
  <c r="I29" i="135"/>
  <c r="J24" i="137"/>
  <c r="I29" i="140"/>
  <c r="I29" i="142"/>
  <c r="I27" i="143"/>
  <c r="I14" i="144"/>
  <c r="I30" i="144"/>
  <c r="I12" i="145"/>
  <c r="I16" i="145"/>
  <c r="I14" i="146"/>
  <c r="I30" i="146"/>
  <c r="I12" i="147"/>
  <c r="I16" i="147"/>
  <c r="I14" i="148"/>
  <c r="I30" i="148"/>
  <c r="I12" i="149"/>
  <c r="I16" i="149"/>
  <c r="I14" i="150"/>
  <c r="I30" i="150"/>
  <c r="I12" i="151"/>
  <c r="I16" i="151"/>
  <c r="I14" i="152"/>
  <c r="I30" i="152"/>
  <c r="I12" i="153"/>
  <c r="I16" i="153"/>
  <c r="I14" i="154"/>
  <c r="I30" i="154"/>
  <c r="I12" i="155"/>
  <c r="I16" i="155"/>
  <c r="I14" i="156"/>
  <c r="I30" i="156"/>
  <c r="I12" i="157"/>
  <c r="I16" i="157"/>
  <c r="I14" i="158"/>
  <c r="I30" i="158"/>
  <c r="I27" i="189"/>
  <c r="I27" i="130"/>
  <c r="I25" i="131"/>
  <c r="J24" i="131"/>
  <c r="I27" i="132"/>
  <c r="I25" i="135"/>
  <c r="J24" i="135"/>
  <c r="I27" i="136"/>
  <c r="I29" i="137"/>
  <c r="I27" i="138"/>
  <c r="I25" i="140"/>
  <c r="J24" i="140"/>
  <c r="I27" i="141"/>
  <c r="I25" i="142"/>
  <c r="J24" i="142"/>
  <c r="H26" i="130"/>
  <c r="H22" i="130"/>
  <c r="H18" i="130"/>
  <c r="H6" i="130"/>
  <c r="H24" i="131"/>
  <c r="H20" i="131"/>
  <c r="H27" i="132"/>
  <c r="H26" i="132"/>
  <c r="H22" i="132"/>
  <c r="H18" i="132"/>
  <c r="H6" i="132"/>
  <c r="H7" i="133"/>
  <c r="H6" i="133"/>
  <c r="H26" i="134"/>
  <c r="H22" i="134"/>
  <c r="H18" i="134"/>
  <c r="H28" i="135"/>
  <c r="H24" i="135"/>
  <c r="H20" i="135"/>
  <c r="H26" i="136"/>
  <c r="H22" i="136"/>
  <c r="H18" i="136"/>
  <c r="H6" i="136"/>
  <c r="H28" i="137"/>
  <c r="H24" i="137"/>
  <c r="H20" i="137"/>
  <c r="H27" i="138"/>
  <c r="H26" i="138"/>
  <c r="H22" i="138"/>
  <c r="H18" i="138"/>
  <c r="H6" i="138"/>
  <c r="H29" i="140"/>
  <c r="H28" i="140"/>
  <c r="H24" i="140"/>
  <c r="H20" i="140"/>
  <c r="H27" i="141"/>
  <c r="H26" i="141"/>
  <c r="H22" i="141"/>
  <c r="H18" i="141"/>
  <c r="H6" i="141"/>
  <c r="H29" i="142"/>
  <c r="H28" i="142"/>
  <c r="H24" i="142"/>
  <c r="H20" i="142"/>
  <c r="I16" i="143"/>
  <c r="H27" i="143"/>
  <c r="H26" i="143"/>
  <c r="H22" i="143"/>
  <c r="H16" i="143"/>
  <c r="H11" i="143"/>
  <c r="H8" i="143"/>
  <c r="H30" i="144"/>
  <c r="H21" i="144"/>
  <c r="H17" i="144"/>
  <c r="H14" i="144"/>
  <c r="H13" i="144"/>
  <c r="H31" i="145"/>
  <c r="H23" i="145"/>
  <c r="H16" i="145"/>
  <c r="H11" i="145"/>
  <c r="H8" i="145"/>
  <c r="H30" i="146"/>
  <c r="H21" i="146"/>
  <c r="H17" i="146"/>
  <c r="H14" i="146"/>
  <c r="H13" i="146"/>
  <c r="H31" i="147"/>
  <c r="J24" i="147"/>
  <c r="H23" i="147"/>
  <c r="H16" i="147"/>
  <c r="H11" i="147"/>
  <c r="H7" i="147"/>
  <c r="H30" i="148"/>
  <c r="H21" i="148"/>
  <c r="H17" i="148"/>
  <c r="H14" i="148"/>
  <c r="H13" i="148"/>
  <c r="I25" i="149"/>
  <c r="H31" i="149"/>
  <c r="H23" i="149"/>
  <c r="H16" i="149"/>
  <c r="H11" i="149"/>
  <c r="H8" i="149"/>
  <c r="I27" i="150"/>
  <c r="H30" i="150"/>
  <c r="H21" i="150"/>
  <c r="H17" i="150"/>
  <c r="H13" i="150"/>
  <c r="H31" i="151"/>
  <c r="H23" i="151"/>
  <c r="H16" i="151"/>
  <c r="H11" i="151"/>
  <c r="H7" i="151"/>
  <c r="H30" i="152"/>
  <c r="H21" i="152"/>
  <c r="H17" i="152"/>
  <c r="H14" i="152"/>
  <c r="H13" i="152"/>
  <c r="H31" i="153"/>
  <c r="H23" i="153"/>
  <c r="H16" i="153"/>
  <c r="H11" i="153"/>
  <c r="H8" i="153"/>
  <c r="H30" i="154"/>
  <c r="H21" i="154"/>
  <c r="H17" i="154"/>
  <c r="H14" i="154"/>
  <c r="H13" i="154"/>
  <c r="I29" i="155"/>
  <c r="H31" i="155"/>
  <c r="J24" i="155"/>
  <c r="H23" i="155"/>
  <c r="H16" i="155"/>
  <c r="H11" i="155"/>
  <c r="H8" i="155"/>
  <c r="H7" i="155"/>
  <c r="H30" i="156"/>
  <c r="H21" i="156"/>
  <c r="H14" i="156"/>
  <c r="H13" i="156"/>
  <c r="H6" i="156"/>
  <c r="H31" i="157"/>
  <c r="H23" i="157"/>
  <c r="H16" i="157"/>
  <c r="H11" i="157"/>
  <c r="H30" i="158"/>
  <c r="H17" i="158"/>
  <c r="H14" i="158"/>
  <c r="H6" i="158"/>
  <c r="I25" i="137"/>
  <c r="I25" i="157"/>
  <c r="H28" i="131"/>
  <c r="H6" i="134"/>
  <c r="I5" i="146"/>
  <c r="I27" i="148"/>
  <c r="J24" i="149"/>
  <c r="H7" i="149"/>
  <c r="I5" i="154"/>
  <c r="I27" i="156"/>
  <c r="H17" i="156"/>
  <c r="J24" i="157"/>
  <c r="H7" i="157"/>
  <c r="H21" i="158"/>
  <c r="I29" i="189"/>
  <c r="I16" i="131"/>
  <c r="H28" i="133"/>
  <c r="I12" i="137"/>
  <c r="I16" i="140"/>
  <c r="H14" i="153"/>
  <c r="H7" i="158"/>
  <c r="H7" i="145"/>
  <c r="I25" i="147"/>
  <c r="I29" i="149"/>
  <c r="H7" i="153"/>
  <c r="I25" i="155"/>
  <c r="I29" i="157"/>
  <c r="H13" i="158"/>
  <c r="I16" i="189"/>
  <c r="I14" i="157"/>
  <c r="I30" i="157"/>
  <c r="I8" i="130"/>
  <c r="I8" i="138"/>
  <c r="I29" i="144"/>
  <c r="I25" i="150"/>
  <c r="I29" i="152"/>
  <c r="H7" i="156"/>
  <c r="I25" i="158"/>
  <c r="I8" i="158"/>
  <c r="I14" i="135"/>
  <c r="I30" i="135"/>
  <c r="I8" i="142"/>
  <c r="H7" i="143"/>
  <c r="J24" i="189"/>
  <c r="I12" i="134"/>
  <c r="I14" i="130"/>
  <c r="I30" i="130"/>
  <c r="I14" i="138"/>
  <c r="I30" i="138"/>
  <c r="H7" i="146"/>
  <c r="I5" i="151"/>
  <c r="J24" i="154"/>
  <c r="H7" i="154"/>
  <c r="H30" i="157"/>
  <c r="I29" i="158"/>
  <c r="H16" i="158"/>
  <c r="H19" i="133"/>
  <c r="H19" i="143"/>
  <c r="H19" i="144"/>
  <c r="H19" i="145"/>
  <c r="H19" i="146"/>
  <c r="H19" i="147"/>
  <c r="H19" i="148"/>
  <c r="H19" i="149"/>
  <c r="H19" i="151"/>
  <c r="H19" i="152"/>
  <c r="H19" i="153"/>
  <c r="H19" i="154"/>
  <c r="H19" i="155"/>
  <c r="H19" i="156"/>
  <c r="H19" i="157"/>
  <c r="H19" i="158"/>
  <c r="H29" i="130"/>
  <c r="H29" i="131"/>
  <c r="H29" i="132"/>
  <c r="H29" i="134"/>
  <c r="H29" i="135"/>
  <c r="H29" i="136"/>
  <c r="H29" i="137"/>
  <c r="H29" i="138"/>
  <c r="H29" i="189"/>
  <c r="H24" i="189"/>
  <c r="H20" i="189"/>
  <c r="H18" i="189"/>
  <c r="H28" i="189"/>
  <c r="H26" i="189"/>
  <c r="H15" i="130"/>
  <c r="H15" i="131"/>
  <c r="H15" i="132"/>
  <c r="H15" i="134"/>
  <c r="H15" i="135"/>
  <c r="H15" i="136"/>
  <c r="H15" i="137"/>
  <c r="H15" i="138"/>
  <c r="H15" i="140"/>
  <c r="H15" i="141"/>
  <c r="H15" i="142"/>
  <c r="H15" i="189"/>
  <c r="H22" i="189"/>
  <c r="H19" i="150"/>
  <c r="H6" i="189"/>
  <c r="H27" i="134"/>
  <c r="H27" i="135"/>
  <c r="H27" i="136"/>
  <c r="H27" i="137"/>
  <c r="H27" i="189"/>
  <c r="H14" i="143"/>
  <c r="H14" i="149"/>
  <c r="H14" i="150"/>
  <c r="H14" i="155"/>
  <c r="H14" i="157"/>
  <c r="I12" i="143"/>
  <c r="H12" i="143"/>
  <c r="H12" i="144"/>
  <c r="H12" i="145"/>
  <c r="H12" i="146"/>
  <c r="H12" i="147"/>
  <c r="H12" i="148"/>
  <c r="H12" i="149"/>
  <c r="H12" i="150"/>
  <c r="H12" i="151"/>
  <c r="H12" i="152"/>
  <c r="H12" i="153"/>
  <c r="H12" i="154"/>
  <c r="H12" i="155"/>
  <c r="H12" i="156"/>
  <c r="H12" i="157"/>
  <c r="H12" i="158"/>
  <c r="H8" i="147"/>
  <c r="H8" i="151"/>
  <c r="H8" i="157"/>
  <c r="H27" i="130"/>
  <c r="H25" i="130"/>
  <c r="H25" i="131"/>
  <c r="H25" i="132"/>
  <c r="H25" i="134"/>
  <c r="H25" i="135"/>
  <c r="H25" i="136"/>
  <c r="H25" i="137"/>
  <c r="H25" i="138"/>
  <c r="H25" i="140"/>
  <c r="H25" i="141"/>
  <c r="H25" i="142"/>
  <c r="H25" i="143"/>
  <c r="H25" i="189"/>
  <c r="J31" i="130"/>
  <c r="J23" i="130"/>
  <c r="J21" i="130"/>
  <c r="J19" i="130"/>
  <c r="J17" i="130"/>
  <c r="J7" i="130"/>
  <c r="J31" i="131"/>
  <c r="J23" i="131"/>
  <c r="J21" i="131"/>
  <c r="J19" i="131"/>
  <c r="J17" i="131"/>
  <c r="J7" i="131"/>
  <c r="J31" i="132"/>
  <c r="J23" i="132"/>
  <c r="J21" i="132"/>
  <c r="J19" i="132"/>
  <c r="J17" i="132"/>
  <c r="J7" i="132"/>
  <c r="I27" i="133"/>
  <c r="I25" i="133"/>
  <c r="I16" i="133"/>
  <c r="J31" i="134"/>
  <c r="J23" i="134"/>
  <c r="J21" i="134"/>
  <c r="J19" i="134"/>
  <c r="J17" i="134"/>
  <c r="J7" i="134"/>
  <c r="J31" i="135"/>
  <c r="J23" i="135"/>
  <c r="J21" i="135"/>
  <c r="J19" i="135"/>
  <c r="J17" i="135"/>
  <c r="J7" i="135"/>
  <c r="J31" i="136"/>
  <c r="J23" i="136"/>
  <c r="J21" i="136"/>
  <c r="J19" i="136"/>
  <c r="J17" i="136"/>
  <c r="J7" i="136"/>
  <c r="J31" i="137"/>
  <c r="J23" i="137"/>
  <c r="J21" i="137"/>
  <c r="J19" i="137"/>
  <c r="J17" i="137"/>
  <c r="J7" i="137"/>
  <c r="H31" i="130"/>
  <c r="J28" i="130"/>
  <c r="J26" i="130"/>
  <c r="H23" i="130"/>
  <c r="J22" i="130"/>
  <c r="H21" i="130"/>
  <c r="J20" i="130"/>
  <c r="H19" i="130"/>
  <c r="J18" i="130"/>
  <c r="H17" i="130"/>
  <c r="H16" i="130"/>
  <c r="H12" i="130"/>
  <c r="H7" i="130"/>
  <c r="J6" i="130"/>
  <c r="H31" i="131"/>
  <c r="J28" i="131"/>
  <c r="J26" i="131"/>
  <c r="H23" i="131"/>
  <c r="J22" i="131"/>
  <c r="H21" i="131"/>
  <c r="J20" i="131"/>
  <c r="H19" i="131"/>
  <c r="J18" i="131"/>
  <c r="H17" i="131"/>
  <c r="H16" i="131"/>
  <c r="H12" i="131"/>
  <c r="H7" i="131"/>
  <c r="J6" i="131"/>
  <c r="H31" i="132"/>
  <c r="J28" i="132"/>
  <c r="J26" i="132"/>
  <c r="H23" i="132"/>
  <c r="J22" i="132"/>
  <c r="H21" i="132"/>
  <c r="J20" i="132"/>
  <c r="H19" i="132"/>
  <c r="J18" i="132"/>
  <c r="H17" i="132"/>
  <c r="H16" i="132"/>
  <c r="H7" i="132"/>
  <c r="J6" i="132"/>
  <c r="J31" i="133"/>
  <c r="J28" i="133"/>
  <c r="H27" i="133"/>
  <c r="J26" i="133"/>
  <c r="H25" i="133"/>
  <c r="J23" i="133"/>
  <c r="J22" i="133"/>
  <c r="J21" i="133"/>
  <c r="J20" i="133"/>
  <c r="J19" i="133"/>
  <c r="J18" i="133"/>
  <c r="J17" i="133"/>
  <c r="H16" i="133"/>
  <c r="H15" i="133"/>
  <c r="J7" i="133"/>
  <c r="J6" i="133"/>
  <c r="H5" i="133"/>
  <c r="H31" i="134"/>
  <c r="J28" i="134"/>
  <c r="J26" i="134"/>
  <c r="H23" i="134"/>
  <c r="J22" i="134"/>
  <c r="H21" i="134"/>
  <c r="J20" i="134"/>
  <c r="H19" i="134"/>
  <c r="J18" i="134"/>
  <c r="H17" i="134"/>
  <c r="H16" i="134"/>
  <c r="H7" i="134"/>
  <c r="J6" i="134"/>
  <c r="H31" i="135"/>
  <c r="J28" i="135"/>
  <c r="J26" i="135"/>
  <c r="H23" i="135"/>
  <c r="J22" i="135"/>
  <c r="H21" i="135"/>
  <c r="J20" i="135"/>
  <c r="H19" i="135"/>
  <c r="J18" i="135"/>
  <c r="H17" i="135"/>
  <c r="H16" i="135"/>
  <c r="H7" i="135"/>
  <c r="J6" i="135"/>
  <c r="H31" i="136"/>
  <c r="J28" i="136"/>
  <c r="J26" i="136"/>
  <c r="H23" i="136"/>
  <c r="J22" i="136"/>
  <c r="H21" i="136"/>
  <c r="J20" i="136"/>
  <c r="H19" i="136"/>
  <c r="J18" i="136"/>
  <c r="H17" i="136"/>
  <c r="H16" i="136"/>
  <c r="H7" i="136"/>
  <c r="J6" i="136"/>
  <c r="H31" i="137"/>
  <c r="J28" i="137"/>
  <c r="J26" i="137"/>
  <c r="H23" i="137"/>
  <c r="J22" i="137"/>
  <c r="H21" i="137"/>
  <c r="J20" i="137"/>
  <c r="H19" i="137"/>
  <c r="J18" i="137"/>
  <c r="H17" i="137"/>
  <c r="H16" i="137"/>
  <c r="H7" i="137"/>
  <c r="J6" i="137"/>
  <c r="H31" i="138"/>
  <c r="J28" i="138"/>
  <c r="J26" i="138"/>
  <c r="H23" i="138"/>
  <c r="J22" i="138"/>
  <c r="H21" i="138"/>
  <c r="J20" i="138"/>
  <c r="H19" i="138"/>
  <c r="J18" i="138"/>
  <c r="H17" i="138"/>
  <c r="H16" i="138"/>
  <c r="H7" i="138"/>
  <c r="J6" i="138"/>
  <c r="H31" i="140"/>
  <c r="J28" i="140"/>
  <c r="J26" i="140"/>
  <c r="H23" i="140"/>
  <c r="J22" i="140"/>
  <c r="H21" i="140"/>
  <c r="J20" i="140"/>
  <c r="H19" i="140"/>
  <c r="J18" i="140"/>
  <c r="H17" i="140"/>
  <c r="H16" i="140"/>
  <c r="H7" i="140"/>
  <c r="J6" i="140"/>
  <c r="H31" i="141"/>
  <c r="J28" i="141"/>
  <c r="J26" i="141"/>
  <c r="H23" i="141"/>
  <c r="J22" i="141"/>
  <c r="H21" i="141"/>
  <c r="J20" i="141"/>
  <c r="H19" i="141"/>
  <c r="J18" i="141"/>
  <c r="H17" i="141"/>
  <c r="H16" i="141"/>
  <c r="H7" i="141"/>
  <c r="J6" i="141"/>
  <c r="H31" i="142"/>
  <c r="J28" i="142"/>
  <c r="J26" i="142"/>
  <c r="H23" i="142"/>
  <c r="J22" i="142"/>
  <c r="H21" i="142"/>
  <c r="J20" i="142"/>
  <c r="H19" i="142"/>
  <c r="J18" i="142"/>
  <c r="H17" i="142"/>
  <c r="H16" i="142"/>
  <c r="H7" i="142"/>
  <c r="J6" i="142"/>
  <c r="I5" i="143"/>
  <c r="H31" i="143"/>
  <c r="J28" i="143"/>
  <c r="J26" i="143"/>
  <c r="H23" i="143"/>
  <c r="J22" i="143"/>
  <c r="H21" i="143"/>
  <c r="J19" i="143"/>
  <c r="H18" i="143"/>
  <c r="J17" i="143"/>
  <c r="H15" i="143"/>
  <c r="J15" i="143"/>
  <c r="J7" i="143"/>
  <c r="H6" i="143"/>
  <c r="H5" i="143"/>
  <c r="J31" i="144"/>
  <c r="H29" i="144"/>
  <c r="H28" i="144"/>
  <c r="H27" i="144"/>
  <c r="H26" i="144"/>
  <c r="H25" i="144"/>
  <c r="J23" i="144"/>
  <c r="H22" i="144"/>
  <c r="J21" i="144"/>
  <c r="H20" i="144"/>
  <c r="J19" i="144"/>
  <c r="H18" i="144"/>
  <c r="J17" i="144"/>
  <c r="H15" i="144"/>
  <c r="J15" i="144"/>
  <c r="J7" i="144"/>
  <c r="H6" i="144"/>
  <c r="H5" i="144"/>
  <c r="J31" i="145"/>
  <c r="H29" i="145"/>
  <c r="H28" i="145"/>
  <c r="H27" i="145"/>
  <c r="H26" i="145"/>
  <c r="H25" i="145"/>
  <c r="J31" i="138"/>
  <c r="J23" i="138"/>
  <c r="J21" i="138"/>
  <c r="J19" i="138"/>
  <c r="J17" i="138"/>
  <c r="J7" i="138"/>
  <c r="J31" i="140"/>
  <c r="J23" i="140"/>
  <c r="J21" i="140"/>
  <c r="J19" i="140"/>
  <c r="J17" i="140"/>
  <c r="J15" i="140"/>
  <c r="J7" i="140"/>
  <c r="J31" i="141"/>
  <c r="J23" i="141"/>
  <c r="J21" i="141"/>
  <c r="J19" i="141"/>
  <c r="J17" i="141"/>
  <c r="J15" i="141"/>
  <c r="J7" i="141"/>
  <c r="J31" i="142"/>
  <c r="J23" i="142"/>
  <c r="J21" i="142"/>
  <c r="J19" i="142"/>
  <c r="J17" i="142"/>
  <c r="J15" i="142"/>
  <c r="J7" i="142"/>
  <c r="J31" i="143"/>
  <c r="J23" i="143"/>
  <c r="J21" i="143"/>
  <c r="J18" i="143"/>
  <c r="J6" i="143"/>
  <c r="J28" i="144"/>
  <c r="J26" i="144"/>
  <c r="J22" i="144"/>
  <c r="J20" i="144"/>
  <c r="J18" i="144"/>
  <c r="J6" i="144"/>
  <c r="J28" i="145"/>
  <c r="J26" i="145"/>
  <c r="J22" i="145"/>
  <c r="J20" i="145"/>
  <c r="J18" i="145"/>
  <c r="J6" i="145"/>
  <c r="J28" i="146"/>
  <c r="J26" i="146"/>
  <c r="J22" i="146"/>
  <c r="J20" i="146"/>
  <c r="J18" i="146"/>
  <c r="J6" i="146"/>
  <c r="J28" i="147"/>
  <c r="J26" i="147"/>
  <c r="J22" i="147"/>
  <c r="J20" i="147"/>
  <c r="J18" i="147"/>
  <c r="J6" i="147"/>
  <c r="J28" i="148"/>
  <c r="J26" i="148"/>
  <c r="J22" i="148"/>
  <c r="J20" i="148"/>
  <c r="J18" i="148"/>
  <c r="J6" i="148"/>
  <c r="J28" i="149"/>
  <c r="J26" i="149"/>
  <c r="J22" i="149"/>
  <c r="J20" i="149"/>
  <c r="J18" i="149"/>
  <c r="J23" i="145"/>
  <c r="H22" i="145"/>
  <c r="J21" i="145"/>
  <c r="H20" i="145"/>
  <c r="J19" i="145"/>
  <c r="H18" i="145"/>
  <c r="J17" i="145"/>
  <c r="H15" i="145"/>
  <c r="J15" i="145"/>
  <c r="J7" i="145"/>
  <c r="H6" i="145"/>
  <c r="H5" i="145"/>
  <c r="J31" i="146"/>
  <c r="H29" i="146"/>
  <c r="H28" i="146"/>
  <c r="H27" i="146"/>
  <c r="H26" i="146"/>
  <c r="H25" i="146"/>
  <c r="J23" i="146"/>
  <c r="H22" i="146"/>
  <c r="J21" i="146"/>
  <c r="H20" i="146"/>
  <c r="J19" i="146"/>
  <c r="H18" i="146"/>
  <c r="J17" i="146"/>
  <c r="H15" i="146"/>
  <c r="J15" i="146"/>
  <c r="J7" i="146"/>
  <c r="H6" i="146"/>
  <c r="H5" i="146"/>
  <c r="J31" i="147"/>
  <c r="H29" i="147"/>
  <c r="H28" i="147"/>
  <c r="H27" i="147"/>
  <c r="H26" i="147"/>
  <c r="H25" i="147"/>
  <c r="J23" i="147"/>
  <c r="H22" i="147"/>
  <c r="J21" i="147"/>
  <c r="H20" i="147"/>
  <c r="J19" i="147"/>
  <c r="H18" i="147"/>
  <c r="J17" i="147"/>
  <c r="H15" i="147"/>
  <c r="J15" i="147"/>
  <c r="J7" i="147"/>
  <c r="H6" i="147"/>
  <c r="H5" i="147"/>
  <c r="J31" i="148"/>
  <c r="H29" i="148"/>
  <c r="H28" i="148"/>
  <c r="H27" i="148"/>
  <c r="H26" i="148"/>
  <c r="H25" i="148"/>
  <c r="J23" i="148"/>
  <c r="H22" i="148"/>
  <c r="J21" i="148"/>
  <c r="H20" i="148"/>
  <c r="J19" i="148"/>
  <c r="H18" i="148"/>
  <c r="J17" i="148"/>
  <c r="H15" i="148"/>
  <c r="J15" i="148"/>
  <c r="J7" i="148"/>
  <c r="H6" i="148"/>
  <c r="H5" i="148"/>
  <c r="J31" i="149"/>
  <c r="H29" i="149"/>
  <c r="H28" i="149"/>
  <c r="H27" i="149"/>
  <c r="H26" i="149"/>
  <c r="H25" i="149"/>
  <c r="J23" i="149"/>
  <c r="H22" i="149"/>
  <c r="J21" i="149"/>
  <c r="H20" i="149"/>
  <c r="J19" i="149"/>
  <c r="H18" i="149"/>
  <c r="J17" i="149"/>
  <c r="H15" i="149"/>
  <c r="J15" i="149"/>
  <c r="J7" i="149"/>
  <c r="H6" i="149"/>
  <c r="H5" i="149"/>
  <c r="J31" i="150"/>
  <c r="H29" i="150"/>
  <c r="H28" i="150"/>
  <c r="H27" i="150"/>
  <c r="H26" i="150"/>
  <c r="H25" i="150"/>
  <c r="J23" i="150"/>
  <c r="H22" i="150"/>
  <c r="J21" i="150"/>
  <c r="H20" i="150"/>
  <c r="J19" i="150"/>
  <c r="H18" i="150"/>
  <c r="J17" i="150"/>
  <c r="H15" i="150"/>
  <c r="J15" i="150"/>
  <c r="J7" i="150"/>
  <c r="H6" i="150"/>
  <c r="H5" i="150"/>
  <c r="J31" i="151"/>
  <c r="H29" i="151"/>
  <c r="H28" i="151"/>
  <c r="H27" i="151"/>
  <c r="H26" i="151"/>
  <c r="H25" i="151"/>
  <c r="J23" i="151"/>
  <c r="H22" i="151"/>
  <c r="J21" i="151"/>
  <c r="H20" i="151"/>
  <c r="J19" i="151"/>
  <c r="H18" i="151"/>
  <c r="J17" i="151"/>
  <c r="H15" i="151"/>
  <c r="J15" i="151"/>
  <c r="J7" i="151"/>
  <c r="H6" i="151"/>
  <c r="H5" i="151"/>
  <c r="J31" i="152"/>
  <c r="H29" i="152"/>
  <c r="H28" i="152"/>
  <c r="H27" i="152"/>
  <c r="H26" i="152"/>
  <c r="H25" i="152"/>
  <c r="J23" i="152"/>
  <c r="H22" i="152"/>
  <c r="J21" i="152"/>
  <c r="H20" i="152"/>
  <c r="J19" i="152"/>
  <c r="H18" i="152"/>
  <c r="J17" i="152"/>
  <c r="H15" i="152"/>
  <c r="J15" i="152"/>
  <c r="J7" i="152"/>
  <c r="H6" i="152"/>
  <c r="H5" i="152"/>
  <c r="J31" i="153"/>
  <c r="H29" i="153"/>
  <c r="H28" i="153"/>
  <c r="H27" i="153"/>
  <c r="H26" i="153"/>
  <c r="H25" i="153"/>
  <c r="J23" i="153"/>
  <c r="H22" i="153"/>
  <c r="J21" i="153"/>
  <c r="H20" i="153"/>
  <c r="J19" i="153"/>
  <c r="H18" i="153"/>
  <c r="J17" i="153"/>
  <c r="H15" i="153"/>
  <c r="J15" i="153"/>
  <c r="J7" i="153"/>
  <c r="H6" i="153"/>
  <c r="H5" i="153"/>
  <c r="J31" i="154"/>
  <c r="H29" i="154"/>
  <c r="H28" i="154"/>
  <c r="H27" i="154"/>
  <c r="H26" i="154"/>
  <c r="H25" i="154"/>
  <c r="J23" i="154"/>
  <c r="H22" i="154"/>
  <c r="J21" i="154"/>
  <c r="H20" i="154"/>
  <c r="J19" i="154"/>
  <c r="H18" i="154"/>
  <c r="J17" i="154"/>
  <c r="H15" i="154"/>
  <c r="J6" i="149"/>
  <c r="J28" i="150"/>
  <c r="J26" i="150"/>
  <c r="J22" i="150"/>
  <c r="J20" i="150"/>
  <c r="J18" i="150"/>
  <c r="J6" i="150"/>
  <c r="J28" i="151"/>
  <c r="J26" i="151"/>
  <c r="J22" i="151"/>
  <c r="J20" i="151"/>
  <c r="J18" i="151"/>
  <c r="J6" i="151"/>
  <c r="J28" i="152"/>
  <c r="J26" i="152"/>
  <c r="J22" i="152"/>
  <c r="J20" i="152"/>
  <c r="J18" i="152"/>
  <c r="J6" i="152"/>
  <c r="J28" i="153"/>
  <c r="J26" i="153"/>
  <c r="J22" i="153"/>
  <c r="J20" i="153"/>
  <c r="J18" i="153"/>
  <c r="J6" i="153"/>
  <c r="J28" i="154"/>
  <c r="J26" i="154"/>
  <c r="J22" i="154"/>
  <c r="J20" i="154"/>
  <c r="J18" i="154"/>
  <c r="J6" i="154"/>
  <c r="J28" i="155"/>
  <c r="J26" i="155"/>
  <c r="J22" i="155"/>
  <c r="J20" i="155"/>
  <c r="J18" i="155"/>
  <c r="J15" i="154"/>
  <c r="J7" i="154"/>
  <c r="H6" i="154"/>
  <c r="H5" i="154"/>
  <c r="J31" i="155"/>
  <c r="H29" i="155"/>
  <c r="H28" i="155"/>
  <c r="H27" i="155"/>
  <c r="H26" i="155"/>
  <c r="H25" i="155"/>
  <c r="J23" i="155"/>
  <c r="H22" i="155"/>
  <c r="J21" i="155"/>
  <c r="H20" i="155"/>
  <c r="J19" i="155"/>
  <c r="H18" i="155"/>
  <c r="J17" i="155"/>
  <c r="H15" i="155"/>
  <c r="J15" i="155"/>
  <c r="J7" i="155"/>
  <c r="H5" i="155"/>
  <c r="J31" i="156"/>
  <c r="H29" i="156"/>
  <c r="H28" i="156"/>
  <c r="H27" i="156"/>
  <c r="H26" i="156"/>
  <c r="H25" i="156"/>
  <c r="J23" i="156"/>
  <c r="H22" i="156"/>
  <c r="J21" i="156"/>
  <c r="H20" i="156"/>
  <c r="J19" i="156"/>
  <c r="H18" i="156"/>
  <c r="J17" i="156"/>
  <c r="H15" i="156"/>
  <c r="J15" i="156"/>
  <c r="J7" i="156"/>
  <c r="H5" i="156"/>
  <c r="J31" i="157"/>
  <c r="H29" i="157"/>
  <c r="H28" i="157"/>
  <c r="H27" i="157"/>
  <c r="H26" i="157"/>
  <c r="H25" i="157"/>
  <c r="J23" i="157"/>
  <c r="H22" i="157"/>
  <c r="J21" i="157"/>
  <c r="H20" i="157"/>
  <c r="J19" i="157"/>
  <c r="H18" i="157"/>
  <c r="J17" i="157"/>
  <c r="H15" i="157"/>
  <c r="J15" i="157"/>
  <c r="J7" i="157"/>
  <c r="H5" i="157"/>
  <c r="J31" i="158"/>
  <c r="H29" i="158"/>
  <c r="H28" i="158"/>
  <c r="H27" i="158"/>
  <c r="H26" i="158"/>
  <c r="H25" i="158"/>
  <c r="J23" i="158"/>
  <c r="H22" i="158"/>
  <c r="J21" i="158"/>
  <c r="H20" i="158"/>
  <c r="J19" i="158"/>
  <c r="H18" i="158"/>
  <c r="J17" i="158"/>
  <c r="H15" i="158"/>
  <c r="J15" i="158"/>
  <c r="J7" i="158"/>
  <c r="H5" i="158"/>
  <c r="H31" i="189"/>
  <c r="J28" i="189"/>
  <c r="J26" i="189"/>
  <c r="H23" i="189"/>
  <c r="J22" i="189"/>
  <c r="H21" i="189"/>
  <c r="J20" i="189"/>
  <c r="H19" i="189"/>
  <c r="J18" i="189"/>
  <c r="H17" i="189"/>
  <c r="H16" i="189"/>
  <c r="H7" i="189"/>
  <c r="J6" i="189"/>
  <c r="J28" i="156"/>
  <c r="J26" i="156"/>
  <c r="J22" i="156"/>
  <c r="J20" i="156"/>
  <c r="J18" i="156"/>
  <c r="J28" i="157"/>
  <c r="J26" i="157"/>
  <c r="J22" i="157"/>
  <c r="J20" i="157"/>
  <c r="J18" i="157"/>
  <c r="J28" i="158"/>
  <c r="J26" i="158"/>
  <c r="J22" i="158"/>
  <c r="J20" i="158"/>
  <c r="J18" i="158"/>
  <c r="J31" i="189"/>
  <c r="J23" i="189"/>
  <c r="J21" i="189"/>
  <c r="J19" i="189"/>
  <c r="J17" i="189"/>
  <c r="J7" i="189"/>
  <c r="J16" i="130"/>
  <c r="E16" i="130"/>
  <c r="J16" i="131"/>
  <c r="E16" i="131"/>
  <c r="J16" i="132"/>
  <c r="E16" i="132"/>
  <c r="J16" i="133"/>
  <c r="E16" i="133"/>
  <c r="J16" i="134"/>
  <c r="E16" i="134"/>
  <c r="J16" i="135"/>
  <c r="E16" i="135"/>
  <c r="J16" i="136"/>
  <c r="E16" i="136"/>
  <c r="J16" i="137"/>
  <c r="E16" i="137"/>
  <c r="J16" i="138"/>
  <c r="E16" i="138"/>
  <c r="J16" i="140"/>
  <c r="E16" i="140"/>
  <c r="J16" i="141"/>
  <c r="E16" i="141"/>
  <c r="J16" i="142"/>
  <c r="E16" i="142"/>
  <c r="J16" i="189"/>
  <c r="E16" i="189"/>
  <c r="J16" i="143"/>
  <c r="E16" i="143"/>
  <c r="J16" i="144"/>
  <c r="E16" i="144"/>
  <c r="J16" i="145"/>
  <c r="E16" i="145"/>
  <c r="J16" i="146"/>
  <c r="E16" i="146"/>
  <c r="J16" i="147"/>
  <c r="E16" i="147"/>
  <c r="J16" i="148"/>
  <c r="E16" i="148"/>
  <c r="J16" i="149"/>
  <c r="E16" i="149"/>
  <c r="J16" i="150"/>
  <c r="E16" i="150"/>
  <c r="J16" i="151"/>
  <c r="E16" i="151"/>
  <c r="J16" i="152"/>
  <c r="E16" i="152"/>
  <c r="J16" i="153"/>
  <c r="E16" i="153"/>
  <c r="J16" i="154"/>
  <c r="E16" i="154"/>
  <c r="J16" i="155"/>
  <c r="E16" i="155"/>
  <c r="J6" i="155"/>
  <c r="E6" i="155"/>
  <c r="J16" i="156"/>
  <c r="E16" i="156"/>
  <c r="J6" i="156"/>
  <c r="E6" i="156"/>
  <c r="J16" i="157"/>
  <c r="E16" i="157"/>
  <c r="J6" i="157"/>
  <c r="E6" i="157"/>
  <c r="J16" i="158"/>
  <c r="E16" i="158"/>
  <c r="E6" i="158"/>
  <c r="J6" i="158"/>
  <c r="H24" i="144"/>
  <c r="H24" i="145"/>
  <c r="H24" i="146"/>
  <c r="H24" i="147"/>
  <c r="H24" i="148"/>
  <c r="H24" i="149"/>
  <c r="H24" i="150"/>
  <c r="H24" i="151"/>
  <c r="H24" i="152"/>
  <c r="H24" i="153"/>
  <c r="H24" i="154"/>
  <c r="H24" i="155"/>
  <c r="H24" i="156"/>
  <c r="H24" i="157"/>
  <c r="H24" i="158"/>
  <c r="H14" i="130"/>
  <c r="H14" i="132"/>
  <c r="H14" i="134"/>
  <c r="H14" i="135"/>
  <c r="H14" i="136"/>
  <c r="H14" i="137"/>
  <c r="H14" i="138"/>
  <c r="H14" i="140"/>
  <c r="H14" i="141"/>
  <c r="H14" i="142"/>
  <c r="H14" i="189"/>
  <c r="H13" i="130"/>
  <c r="H13" i="131"/>
  <c r="J13" i="158"/>
  <c r="J13" i="130"/>
  <c r="J13" i="131"/>
  <c r="J15" i="133"/>
  <c r="J15" i="130"/>
  <c r="J15" i="131"/>
  <c r="J15" i="132"/>
  <c r="J15" i="134"/>
  <c r="J15" i="135"/>
  <c r="J15" i="136"/>
  <c r="J15" i="137"/>
  <c r="J15" i="138"/>
  <c r="J15" i="189"/>
  <c r="H12" i="132"/>
  <c r="H12" i="133"/>
  <c r="H12" i="134"/>
  <c r="H12" i="135"/>
  <c r="H12" i="136"/>
  <c r="H12" i="137"/>
  <c r="H12" i="138"/>
  <c r="H12" i="140"/>
  <c r="H12" i="141"/>
  <c r="H12" i="142"/>
  <c r="H12" i="189"/>
  <c r="I12" i="133"/>
  <c r="J12" i="130"/>
  <c r="E12" i="130"/>
  <c r="J12" i="131"/>
  <c r="E12" i="131"/>
  <c r="J12" i="132"/>
  <c r="E12" i="132"/>
  <c r="J12" i="133"/>
  <c r="E12" i="133"/>
  <c r="J12" i="134"/>
  <c r="E12" i="134"/>
  <c r="J12" i="135"/>
  <c r="E12" i="135"/>
  <c r="J12" i="136"/>
  <c r="E12" i="136"/>
  <c r="J12" i="137"/>
  <c r="E12" i="137"/>
  <c r="J12" i="138"/>
  <c r="E12" i="138"/>
  <c r="J12" i="140"/>
  <c r="E12" i="140"/>
  <c r="J12" i="141"/>
  <c r="E12" i="141"/>
  <c r="J12" i="142"/>
  <c r="E12" i="142"/>
  <c r="J12" i="189"/>
  <c r="E12" i="189"/>
  <c r="J12" i="143"/>
  <c r="E12" i="143"/>
  <c r="J12" i="144"/>
  <c r="E12" i="144"/>
  <c r="J12" i="145"/>
  <c r="E12" i="145"/>
  <c r="J12" i="146"/>
  <c r="E12" i="146"/>
  <c r="J12" i="147"/>
  <c r="E12" i="147"/>
  <c r="J12" i="148"/>
  <c r="E12" i="148"/>
  <c r="J12" i="149"/>
  <c r="E12" i="149"/>
  <c r="J12" i="150"/>
  <c r="E12" i="150"/>
  <c r="J12" i="151"/>
  <c r="E12" i="151"/>
  <c r="J12" i="152"/>
  <c r="E12" i="152"/>
  <c r="J12" i="153"/>
  <c r="E12" i="153"/>
  <c r="J12" i="154"/>
  <c r="E12" i="154"/>
  <c r="J12" i="155"/>
  <c r="E12" i="155"/>
  <c r="J12" i="156"/>
  <c r="E12" i="156"/>
  <c r="J12" i="157"/>
  <c r="E12" i="157"/>
  <c r="J12" i="158"/>
  <c r="E12" i="158"/>
  <c r="I15" i="130"/>
  <c r="E15" i="130"/>
  <c r="E15" i="131"/>
  <c r="I15" i="131"/>
  <c r="I15" i="132"/>
  <c r="E15" i="132"/>
  <c r="I15" i="134"/>
  <c r="E15" i="134"/>
  <c r="E15" i="135"/>
  <c r="I15" i="135"/>
  <c r="I15" i="136"/>
  <c r="E15" i="136"/>
  <c r="E15" i="137"/>
  <c r="I15" i="137"/>
  <c r="E15" i="138"/>
  <c r="I15" i="138"/>
  <c r="I15" i="140"/>
  <c r="E15" i="140"/>
  <c r="I15" i="141"/>
  <c r="E15" i="141"/>
  <c r="I15" i="142"/>
  <c r="E15" i="142"/>
  <c r="I15" i="143"/>
  <c r="E15" i="143"/>
  <c r="I15" i="189"/>
  <c r="E15" i="189"/>
  <c r="E15" i="133"/>
  <c r="I15" i="133"/>
  <c r="I15" i="144"/>
  <c r="E15" i="144"/>
  <c r="I15" i="145"/>
  <c r="E15" i="145"/>
  <c r="I15" i="146"/>
  <c r="E15" i="146"/>
  <c r="I15" i="147"/>
  <c r="E15" i="147"/>
  <c r="I15" i="148"/>
  <c r="E15" i="148"/>
  <c r="I15" i="149"/>
  <c r="E15" i="149"/>
  <c r="I15" i="150"/>
  <c r="E15" i="150"/>
  <c r="I15" i="151"/>
  <c r="E15" i="151"/>
  <c r="I15" i="152"/>
  <c r="E15" i="152"/>
  <c r="I15" i="153"/>
  <c r="E15" i="153"/>
  <c r="I15" i="154"/>
  <c r="E15" i="154"/>
  <c r="I15" i="155"/>
  <c r="E15" i="155"/>
  <c r="I15" i="156"/>
  <c r="E15" i="156"/>
  <c r="I15" i="157"/>
  <c r="E15" i="157"/>
  <c r="I15" i="158"/>
  <c r="E15" i="158"/>
  <c r="J13" i="132"/>
  <c r="J13" i="134"/>
  <c r="J13" i="135"/>
  <c r="J13" i="136"/>
  <c r="J13" i="137"/>
  <c r="J13" i="138"/>
  <c r="J13" i="140"/>
  <c r="J13" i="141"/>
  <c r="J13" i="142"/>
  <c r="J13" i="189"/>
  <c r="H13" i="132"/>
  <c r="J13" i="133"/>
  <c r="H13" i="134"/>
  <c r="H13" i="135"/>
  <c r="H13" i="136"/>
  <c r="H13" i="137"/>
  <c r="H13" i="138"/>
  <c r="H13" i="140"/>
  <c r="H13" i="141"/>
  <c r="H13" i="142"/>
  <c r="J13" i="143"/>
  <c r="J13" i="144"/>
  <c r="J13" i="145"/>
  <c r="J13" i="146"/>
  <c r="J13" i="147"/>
  <c r="J13" i="148"/>
  <c r="J13" i="149"/>
  <c r="J13" i="150"/>
  <c r="J13" i="151"/>
  <c r="J13" i="152"/>
  <c r="J13" i="153"/>
  <c r="J13" i="154"/>
  <c r="J13" i="155"/>
  <c r="J13" i="156"/>
  <c r="J13" i="157"/>
  <c r="H13" i="189"/>
  <c r="I13" i="130"/>
  <c r="E13" i="130"/>
  <c r="I13" i="131"/>
  <c r="E13" i="131"/>
  <c r="I13" i="132"/>
  <c r="E13" i="132"/>
  <c r="I13" i="134"/>
  <c r="E13" i="134"/>
  <c r="I13" i="135"/>
  <c r="E13" i="135"/>
  <c r="I13" i="136"/>
  <c r="E13" i="136"/>
  <c r="I13" i="137"/>
  <c r="E13" i="137"/>
  <c r="I13" i="138"/>
  <c r="E13" i="138"/>
  <c r="I13" i="140"/>
  <c r="E13" i="140"/>
  <c r="I13" i="141"/>
  <c r="E13" i="141"/>
  <c r="I13" i="142"/>
  <c r="E13" i="142"/>
  <c r="I13" i="143"/>
  <c r="E13" i="143"/>
  <c r="I13" i="189"/>
  <c r="E13" i="189"/>
  <c r="I13" i="133"/>
  <c r="E13" i="133"/>
  <c r="I13" i="144"/>
  <c r="E13" i="144"/>
  <c r="I13" i="145"/>
  <c r="E13" i="145"/>
  <c r="I13" i="146"/>
  <c r="E13" i="146"/>
  <c r="I13" i="147"/>
  <c r="E13" i="147"/>
  <c r="I13" i="148"/>
  <c r="E13" i="148"/>
  <c r="I13" i="149"/>
  <c r="E13" i="149"/>
  <c r="I13" i="150"/>
  <c r="E13" i="150"/>
  <c r="I13" i="151"/>
  <c r="E13" i="151"/>
  <c r="I13" i="152"/>
  <c r="E13" i="152"/>
  <c r="I13" i="153"/>
  <c r="E13" i="153"/>
  <c r="I13" i="154"/>
  <c r="E13" i="154"/>
  <c r="I13" i="155"/>
  <c r="E13" i="155"/>
  <c r="I13" i="156"/>
  <c r="E13" i="156"/>
  <c r="I13" i="157"/>
  <c r="E13" i="157"/>
  <c r="I13" i="158"/>
  <c r="E13" i="158"/>
  <c r="H14" i="131"/>
  <c r="H14" i="133"/>
  <c r="I14" i="133"/>
  <c r="J14" i="130"/>
  <c r="E14" i="130"/>
  <c r="J14" i="131"/>
  <c r="E14" i="131"/>
  <c r="J14" i="132"/>
  <c r="E14" i="132"/>
  <c r="J14" i="133"/>
  <c r="E14" i="133"/>
  <c r="J14" i="134"/>
  <c r="E14" i="134"/>
  <c r="J14" i="135"/>
  <c r="E14" i="135"/>
  <c r="J14" i="136"/>
  <c r="E14" i="136"/>
  <c r="J14" i="137"/>
  <c r="E14" i="137"/>
  <c r="J14" i="138"/>
  <c r="E14" i="138"/>
  <c r="J14" i="140"/>
  <c r="E14" i="140"/>
  <c r="E14" i="141"/>
  <c r="J14" i="141"/>
  <c r="J14" i="142"/>
  <c r="E14" i="142"/>
  <c r="J14" i="189"/>
  <c r="E14" i="189"/>
  <c r="E14" i="143"/>
  <c r="J14" i="143"/>
  <c r="J14" i="144"/>
  <c r="E14" i="144"/>
  <c r="E14" i="145"/>
  <c r="J14" i="145"/>
  <c r="J14" i="146"/>
  <c r="E14" i="146"/>
  <c r="E14" i="147"/>
  <c r="J14" i="147"/>
  <c r="J14" i="148"/>
  <c r="E14" i="148"/>
  <c r="E14" i="149"/>
  <c r="J14" i="149"/>
  <c r="J14" i="150"/>
  <c r="E14" i="150"/>
  <c r="E14" i="151"/>
  <c r="J14" i="151"/>
  <c r="J14" i="152"/>
  <c r="E14" i="152"/>
  <c r="E14" i="153"/>
  <c r="J14" i="153"/>
  <c r="J14" i="154"/>
  <c r="E14" i="154"/>
  <c r="J14" i="155"/>
  <c r="E14" i="155"/>
  <c r="J14" i="156"/>
  <c r="E14" i="156"/>
  <c r="J14" i="157"/>
  <c r="E14" i="157"/>
  <c r="J14" i="158"/>
  <c r="E14" i="158"/>
  <c r="J11" i="130"/>
  <c r="J11" i="131"/>
  <c r="H11" i="130"/>
  <c r="H11" i="131"/>
  <c r="H11" i="132"/>
  <c r="J11" i="133"/>
  <c r="H11" i="134"/>
  <c r="H11" i="135"/>
  <c r="H11" i="136"/>
  <c r="H11" i="137"/>
  <c r="H11" i="138"/>
  <c r="H11" i="140"/>
  <c r="H11" i="141"/>
  <c r="H11" i="142"/>
  <c r="J11" i="143"/>
  <c r="J11" i="144"/>
  <c r="J11" i="145"/>
  <c r="J11" i="146"/>
  <c r="J11" i="147"/>
  <c r="J11" i="148"/>
  <c r="J11" i="149"/>
  <c r="J11" i="150"/>
  <c r="J11" i="151"/>
  <c r="J11" i="152"/>
  <c r="J11" i="153"/>
  <c r="J11" i="154"/>
  <c r="J11" i="155"/>
  <c r="J11" i="156"/>
  <c r="J11" i="157"/>
  <c r="J11" i="158"/>
  <c r="H11" i="189"/>
  <c r="J11" i="132"/>
  <c r="J11" i="134"/>
  <c r="J11" i="135"/>
  <c r="J11" i="136"/>
  <c r="J11" i="137"/>
  <c r="J11" i="138"/>
  <c r="J11" i="140"/>
  <c r="J11" i="141"/>
  <c r="J11" i="142"/>
  <c r="J11" i="189"/>
  <c r="E11" i="134"/>
  <c r="I11" i="134"/>
  <c r="I11" i="135"/>
  <c r="E11" i="135"/>
  <c r="E11" i="136"/>
  <c r="I11" i="136"/>
  <c r="I11" i="137"/>
  <c r="E11" i="137"/>
  <c r="I11" i="138"/>
  <c r="E11" i="138"/>
  <c r="E11" i="140"/>
  <c r="I11" i="140"/>
  <c r="I11" i="141"/>
  <c r="E11" i="141"/>
  <c r="E11" i="142"/>
  <c r="I11" i="142"/>
  <c r="I11" i="143"/>
  <c r="E11" i="143"/>
  <c r="E11" i="189"/>
  <c r="I11" i="189"/>
  <c r="E11" i="130"/>
  <c r="I11" i="130"/>
  <c r="I11" i="131"/>
  <c r="E11" i="131"/>
  <c r="E11" i="132"/>
  <c r="I11" i="132"/>
  <c r="I11" i="133"/>
  <c r="E11" i="133"/>
  <c r="E11" i="144"/>
  <c r="I11" i="144"/>
  <c r="I11" i="145"/>
  <c r="E11" i="145"/>
  <c r="E11" i="146"/>
  <c r="I11" i="146"/>
  <c r="I11" i="147"/>
  <c r="E11" i="147"/>
  <c r="E11" i="148"/>
  <c r="I11" i="148"/>
  <c r="I11" i="149"/>
  <c r="E11" i="149"/>
  <c r="E11" i="150"/>
  <c r="I11" i="150"/>
  <c r="I11" i="151"/>
  <c r="E11" i="151"/>
  <c r="E11" i="152"/>
  <c r="I11" i="152"/>
  <c r="I11" i="153"/>
  <c r="E11" i="153"/>
  <c r="E11" i="154"/>
  <c r="I11" i="154"/>
  <c r="E11" i="155"/>
  <c r="I11" i="155"/>
  <c r="E11" i="156"/>
  <c r="I11" i="156"/>
  <c r="E11" i="157"/>
  <c r="I11" i="157"/>
  <c r="E11" i="158"/>
  <c r="I11" i="158"/>
  <c r="I24" i="130"/>
  <c r="E24" i="130"/>
  <c r="I24" i="131"/>
  <c r="E24" i="131"/>
  <c r="I24" i="132"/>
  <c r="E24" i="132"/>
  <c r="I24" i="144"/>
  <c r="E24" i="144"/>
  <c r="I24" i="145"/>
  <c r="E24" i="145"/>
  <c r="I24" i="146"/>
  <c r="E24" i="146"/>
  <c r="I24" i="147"/>
  <c r="E24" i="147"/>
  <c r="I24" i="148"/>
  <c r="E24" i="148"/>
  <c r="I24" i="149"/>
  <c r="E24" i="149"/>
  <c r="I24" i="150"/>
  <c r="E24" i="150"/>
  <c r="I24" i="151"/>
  <c r="E24" i="151"/>
  <c r="I24" i="152"/>
  <c r="E24" i="152"/>
  <c r="I24" i="153"/>
  <c r="E24" i="153"/>
  <c r="I24" i="154"/>
  <c r="E24" i="154"/>
  <c r="I24" i="155"/>
  <c r="E24" i="155"/>
  <c r="I24" i="156"/>
  <c r="E24" i="156"/>
  <c r="I24" i="157"/>
  <c r="E24" i="157"/>
  <c r="I24" i="158"/>
  <c r="E24" i="158"/>
  <c r="I24" i="133"/>
  <c r="E24" i="133"/>
  <c r="I24" i="134"/>
  <c r="E24" i="134"/>
  <c r="I24" i="135"/>
  <c r="E24" i="135"/>
  <c r="I24" i="136"/>
  <c r="E24" i="136"/>
  <c r="I24" i="137"/>
  <c r="E24" i="137"/>
  <c r="I24" i="138"/>
  <c r="E24" i="138"/>
  <c r="I24" i="140"/>
  <c r="E24" i="140"/>
  <c r="I24" i="141"/>
  <c r="E24" i="141"/>
  <c r="I24" i="142"/>
  <c r="E24" i="142"/>
  <c r="I24" i="143"/>
  <c r="E24" i="143"/>
  <c r="I24" i="189"/>
  <c r="E24" i="189"/>
  <c r="E23" i="130"/>
  <c r="I23" i="130"/>
  <c r="I23" i="131"/>
  <c r="E23" i="131"/>
  <c r="E23" i="132"/>
  <c r="I23" i="132"/>
  <c r="E23" i="134"/>
  <c r="I23" i="134"/>
  <c r="I23" i="135"/>
  <c r="E23" i="135"/>
  <c r="E23" i="136"/>
  <c r="I23" i="136"/>
  <c r="I23" i="137"/>
  <c r="E23" i="137"/>
  <c r="I23" i="138"/>
  <c r="E23" i="138"/>
  <c r="I23" i="140"/>
  <c r="E23" i="140"/>
  <c r="E23" i="141"/>
  <c r="I23" i="141"/>
  <c r="I23" i="142"/>
  <c r="E23" i="142"/>
  <c r="E23" i="143"/>
  <c r="I23" i="143"/>
  <c r="E23" i="189"/>
  <c r="I23" i="189"/>
  <c r="I23" i="133"/>
  <c r="E23" i="133"/>
  <c r="I23" i="144"/>
  <c r="E23" i="144"/>
  <c r="E23" i="145"/>
  <c r="I23" i="145"/>
  <c r="I23" i="146"/>
  <c r="E23" i="146"/>
  <c r="E23" i="147"/>
  <c r="I23" i="147"/>
  <c r="I23" i="148"/>
  <c r="E23" i="148"/>
  <c r="E23" i="149"/>
  <c r="I23" i="149"/>
  <c r="I23" i="150"/>
  <c r="E23" i="150"/>
  <c r="E23" i="151"/>
  <c r="I23" i="151"/>
  <c r="I23" i="152"/>
  <c r="E23" i="152"/>
  <c r="E23" i="153"/>
  <c r="I23" i="153"/>
  <c r="I23" i="154"/>
  <c r="E23" i="154"/>
  <c r="I23" i="155"/>
  <c r="E23" i="155"/>
  <c r="I23" i="156"/>
  <c r="E23" i="156"/>
  <c r="I23" i="157"/>
  <c r="E23" i="157"/>
  <c r="I23" i="158"/>
  <c r="E23" i="158"/>
  <c r="E21" i="130"/>
  <c r="I21" i="130"/>
  <c r="E21" i="131"/>
  <c r="I21" i="131"/>
  <c r="E21" i="132"/>
  <c r="I21" i="132"/>
  <c r="E21" i="134"/>
  <c r="I21" i="134"/>
  <c r="E21" i="135"/>
  <c r="I21" i="135"/>
  <c r="E21" i="136"/>
  <c r="I21" i="136"/>
  <c r="E21" i="137"/>
  <c r="I21" i="137"/>
  <c r="E21" i="138"/>
  <c r="I21" i="138"/>
  <c r="E21" i="140"/>
  <c r="I21" i="140"/>
  <c r="E21" i="141"/>
  <c r="I21" i="141"/>
  <c r="E21" i="142"/>
  <c r="I21" i="142"/>
  <c r="E21" i="143"/>
  <c r="I21" i="143"/>
  <c r="E21" i="189"/>
  <c r="I21" i="189"/>
  <c r="E21" i="133"/>
  <c r="I21" i="133"/>
  <c r="E21" i="144"/>
  <c r="I21" i="144"/>
  <c r="E21" i="145"/>
  <c r="I21" i="145"/>
  <c r="E21" i="146"/>
  <c r="I21" i="146"/>
  <c r="I21" i="147"/>
  <c r="E21" i="147"/>
  <c r="E21" i="148"/>
  <c r="I21" i="148"/>
  <c r="I21" i="149"/>
  <c r="E21" i="149"/>
  <c r="E21" i="150"/>
  <c r="I21" i="150"/>
  <c r="I21" i="151"/>
  <c r="E21" i="151"/>
  <c r="I21" i="152"/>
  <c r="E21" i="152"/>
  <c r="E21" i="153"/>
  <c r="I21" i="153"/>
  <c r="I21" i="154"/>
  <c r="E21" i="154"/>
  <c r="I21" i="155"/>
  <c r="E21" i="155"/>
  <c r="I21" i="156"/>
  <c r="E21" i="156"/>
  <c r="I21" i="157"/>
  <c r="E21" i="157"/>
  <c r="I21" i="158"/>
  <c r="E21" i="158"/>
  <c r="I20" i="131"/>
  <c r="E20" i="131"/>
  <c r="I20" i="144"/>
  <c r="E20" i="144"/>
  <c r="I20" i="145"/>
  <c r="E20" i="145"/>
  <c r="I20" i="146"/>
  <c r="E20" i="146"/>
  <c r="I20" i="147"/>
  <c r="E20" i="147"/>
  <c r="I20" i="148"/>
  <c r="E20" i="148"/>
  <c r="I20" i="149"/>
  <c r="E20" i="149"/>
  <c r="I20" i="150"/>
  <c r="E20" i="150"/>
  <c r="I20" i="151"/>
  <c r="E20" i="151"/>
  <c r="I20" i="152"/>
  <c r="E20" i="152"/>
  <c r="I20" i="153"/>
  <c r="E20" i="153"/>
  <c r="I20" i="154"/>
  <c r="E20" i="154"/>
  <c r="I20" i="155"/>
  <c r="E20" i="155"/>
  <c r="I20" i="156"/>
  <c r="E20" i="156"/>
  <c r="I20" i="157"/>
  <c r="E20" i="157"/>
  <c r="I20" i="158"/>
  <c r="E20" i="158"/>
  <c r="I20" i="130"/>
  <c r="E20" i="130"/>
  <c r="I20" i="132"/>
  <c r="E20" i="132"/>
  <c r="I20" i="133"/>
  <c r="E20" i="133"/>
  <c r="I20" i="134"/>
  <c r="E20" i="134"/>
  <c r="I20" i="135"/>
  <c r="E20" i="135"/>
  <c r="I20" i="136"/>
  <c r="E20" i="136"/>
  <c r="I20" i="137"/>
  <c r="E20" i="137"/>
  <c r="I20" i="138"/>
  <c r="E20" i="138"/>
  <c r="I20" i="140"/>
  <c r="E20" i="140"/>
  <c r="I20" i="141"/>
  <c r="E20" i="141"/>
  <c r="I20" i="142"/>
  <c r="E20" i="142"/>
  <c r="I20" i="143"/>
  <c r="E20" i="143"/>
  <c r="I20" i="189"/>
  <c r="E20" i="189"/>
  <c r="I22" i="130"/>
  <c r="E22" i="130"/>
  <c r="I22" i="131"/>
  <c r="E22" i="131"/>
  <c r="I22" i="144"/>
  <c r="E22" i="144"/>
  <c r="I22" i="145"/>
  <c r="E22" i="145"/>
  <c r="I22" i="146"/>
  <c r="E22" i="146"/>
  <c r="I22" i="147"/>
  <c r="E22" i="147"/>
  <c r="I22" i="148"/>
  <c r="E22" i="148"/>
  <c r="I22" i="149"/>
  <c r="E22" i="149"/>
  <c r="I22" i="150"/>
  <c r="E22" i="150"/>
  <c r="I22" i="151"/>
  <c r="E22" i="151"/>
  <c r="I22" i="152"/>
  <c r="E22" i="152"/>
  <c r="I22" i="153"/>
  <c r="E22" i="153"/>
  <c r="I22" i="154"/>
  <c r="E22" i="154"/>
  <c r="I22" i="155"/>
  <c r="E22" i="155"/>
  <c r="I22" i="156"/>
  <c r="E22" i="156"/>
  <c r="I22" i="157"/>
  <c r="E22" i="157"/>
  <c r="I22" i="158"/>
  <c r="E22" i="158"/>
  <c r="I22" i="132"/>
  <c r="E22" i="132"/>
  <c r="I22" i="133"/>
  <c r="E22" i="133"/>
  <c r="I22" i="134"/>
  <c r="E22" i="134"/>
  <c r="I22" i="135"/>
  <c r="E22" i="135"/>
  <c r="I22" i="136"/>
  <c r="E22" i="136"/>
  <c r="I22" i="137"/>
  <c r="E22" i="137"/>
  <c r="I22" i="138"/>
  <c r="E22" i="138"/>
  <c r="I22" i="140"/>
  <c r="E22" i="140"/>
  <c r="I22" i="141"/>
  <c r="E22" i="141"/>
  <c r="I22" i="142"/>
  <c r="E22" i="142"/>
  <c r="I22" i="143"/>
  <c r="E22" i="143"/>
  <c r="I22" i="189"/>
  <c r="E22" i="189"/>
  <c r="E19" i="130"/>
  <c r="I19" i="130"/>
  <c r="I19" i="131"/>
  <c r="E19" i="131"/>
  <c r="E19" i="132"/>
  <c r="I19" i="132"/>
  <c r="E19" i="134"/>
  <c r="I19" i="134"/>
  <c r="I19" i="135"/>
  <c r="E19" i="135"/>
  <c r="E19" i="136"/>
  <c r="I19" i="136"/>
  <c r="I19" i="137"/>
  <c r="E19" i="137"/>
  <c r="I19" i="138"/>
  <c r="E19" i="138"/>
  <c r="I19" i="140"/>
  <c r="E19" i="140"/>
  <c r="E19" i="141"/>
  <c r="I19" i="141"/>
  <c r="I19" i="142"/>
  <c r="E19" i="142"/>
  <c r="E19" i="143"/>
  <c r="I19" i="143"/>
  <c r="E19" i="189"/>
  <c r="I19" i="189"/>
  <c r="I19" i="133"/>
  <c r="E19" i="133"/>
  <c r="I19" i="144"/>
  <c r="E19" i="144"/>
  <c r="E19" i="145"/>
  <c r="I19" i="145"/>
  <c r="I19" i="146"/>
  <c r="E19" i="146"/>
  <c r="E19" i="147"/>
  <c r="I19" i="147"/>
  <c r="I19" i="148"/>
  <c r="E19" i="148"/>
  <c r="E19" i="149"/>
  <c r="I19" i="149"/>
  <c r="I19" i="150"/>
  <c r="E19" i="150"/>
  <c r="E19" i="151"/>
  <c r="I19" i="151"/>
  <c r="I19" i="152"/>
  <c r="E19" i="152"/>
  <c r="E19" i="153"/>
  <c r="I19" i="153"/>
  <c r="I19" i="154"/>
  <c r="E19" i="154"/>
  <c r="I19" i="155"/>
  <c r="E19" i="155"/>
  <c r="I19" i="156"/>
  <c r="E19" i="156"/>
  <c r="I19" i="157"/>
  <c r="E19" i="157"/>
  <c r="I19" i="158"/>
  <c r="E19" i="158"/>
  <c r="I18" i="130"/>
  <c r="E18" i="130"/>
  <c r="I18" i="132"/>
  <c r="E18" i="132"/>
  <c r="I18" i="133"/>
  <c r="E18" i="133"/>
  <c r="I18" i="144"/>
  <c r="E18" i="144"/>
  <c r="I18" i="145"/>
  <c r="E18" i="145"/>
  <c r="I18" i="146"/>
  <c r="E18" i="146"/>
  <c r="I18" i="147"/>
  <c r="E18" i="147"/>
  <c r="I18" i="148"/>
  <c r="E18" i="148"/>
  <c r="I18" i="149"/>
  <c r="E18" i="149"/>
  <c r="I18" i="150"/>
  <c r="E18" i="150"/>
  <c r="I18" i="151"/>
  <c r="E18" i="151"/>
  <c r="I18" i="152"/>
  <c r="E18" i="152"/>
  <c r="I18" i="153"/>
  <c r="E18" i="153"/>
  <c r="I18" i="154"/>
  <c r="E18" i="154"/>
  <c r="I18" i="155"/>
  <c r="E18" i="155"/>
  <c r="I18" i="156"/>
  <c r="E18" i="156"/>
  <c r="I18" i="157"/>
  <c r="E18" i="157"/>
  <c r="I18" i="158"/>
  <c r="E18" i="158"/>
  <c r="I18" i="131"/>
  <c r="E18" i="131"/>
  <c r="I18" i="134"/>
  <c r="E18" i="134"/>
  <c r="I18" i="135"/>
  <c r="E18" i="135"/>
  <c r="I18" i="136"/>
  <c r="E18" i="136"/>
  <c r="I18" i="137"/>
  <c r="E18" i="137"/>
  <c r="I18" i="138"/>
  <c r="E18" i="138"/>
  <c r="I18" i="140"/>
  <c r="E18" i="140"/>
  <c r="I18" i="141"/>
  <c r="E18" i="141"/>
  <c r="I18" i="142"/>
  <c r="E18" i="142"/>
  <c r="I18" i="143"/>
  <c r="E18" i="143"/>
  <c r="I18" i="189"/>
  <c r="E18" i="189"/>
  <c r="E17" i="130"/>
  <c r="I17" i="130"/>
  <c r="I17" i="131"/>
  <c r="E17" i="131"/>
  <c r="E17" i="132"/>
  <c r="I17" i="132"/>
  <c r="E17" i="134"/>
  <c r="I17" i="134"/>
  <c r="I17" i="135"/>
  <c r="E17" i="135"/>
  <c r="E17" i="136"/>
  <c r="I17" i="136"/>
  <c r="I17" i="137"/>
  <c r="E17" i="137"/>
  <c r="I17" i="138"/>
  <c r="E17" i="138"/>
  <c r="I17" i="140"/>
  <c r="E17" i="140"/>
  <c r="E17" i="141"/>
  <c r="I17" i="141"/>
  <c r="I17" i="142"/>
  <c r="E17" i="142"/>
  <c r="E17" i="143"/>
  <c r="I17" i="143"/>
  <c r="E17" i="189"/>
  <c r="I17" i="189"/>
  <c r="I17" i="133"/>
  <c r="E17" i="133"/>
  <c r="I17" i="144"/>
  <c r="E17" i="144"/>
  <c r="E17" i="145"/>
  <c r="I17" i="145"/>
  <c r="I17" i="146"/>
  <c r="E17" i="146"/>
  <c r="E17" i="147"/>
  <c r="I17" i="147"/>
  <c r="I17" i="148"/>
  <c r="E17" i="148"/>
  <c r="E17" i="149"/>
  <c r="I17" i="149"/>
  <c r="I17" i="150"/>
  <c r="E17" i="150"/>
  <c r="E17" i="151"/>
  <c r="I17" i="151"/>
  <c r="I17" i="152"/>
  <c r="E17" i="152"/>
  <c r="E17" i="153"/>
  <c r="I17" i="153"/>
  <c r="I17" i="154"/>
  <c r="E17" i="154"/>
  <c r="I17" i="155"/>
  <c r="E17" i="155"/>
  <c r="I17" i="156"/>
  <c r="E17" i="156"/>
  <c r="I17" i="157"/>
  <c r="E17" i="157"/>
  <c r="I17" i="158"/>
  <c r="E17" i="158"/>
  <c r="I6" i="130"/>
  <c r="E6" i="130"/>
  <c r="I6" i="144"/>
  <c r="E6" i="144"/>
  <c r="I6" i="145"/>
  <c r="E6" i="145"/>
  <c r="I6" i="146"/>
  <c r="E6" i="146"/>
  <c r="I6" i="147"/>
  <c r="E6" i="147"/>
  <c r="I6" i="148"/>
  <c r="E6" i="148"/>
  <c r="I6" i="149"/>
  <c r="E6" i="149"/>
  <c r="I6" i="150"/>
  <c r="E6" i="150"/>
  <c r="I6" i="151"/>
  <c r="E6" i="151"/>
  <c r="I6" i="152"/>
  <c r="E6" i="152"/>
  <c r="E6" i="153"/>
  <c r="I6" i="153"/>
  <c r="I6" i="154"/>
  <c r="E6" i="154"/>
  <c r="I6" i="131"/>
  <c r="E6" i="131"/>
  <c r="I6" i="132"/>
  <c r="E6" i="132"/>
  <c r="I6" i="133"/>
  <c r="E6" i="133"/>
  <c r="I6" i="134"/>
  <c r="E6" i="134"/>
  <c r="I6" i="135"/>
  <c r="E6" i="135"/>
  <c r="I6" i="136"/>
  <c r="E6" i="136"/>
  <c r="I6" i="137"/>
  <c r="E6" i="137"/>
  <c r="I6" i="138"/>
  <c r="E6" i="138"/>
  <c r="I6" i="140"/>
  <c r="E6" i="140"/>
  <c r="I6" i="141"/>
  <c r="E6" i="141"/>
  <c r="I6" i="142"/>
  <c r="E6" i="142"/>
  <c r="I6" i="143"/>
  <c r="E6" i="143"/>
  <c r="I6" i="189"/>
  <c r="E6" i="189"/>
  <c r="E31" i="131"/>
  <c r="I31" i="131"/>
  <c r="I31" i="132"/>
  <c r="E31" i="132"/>
  <c r="I31" i="134"/>
  <c r="E31" i="134"/>
  <c r="E31" i="135"/>
  <c r="I31" i="135"/>
  <c r="I31" i="136"/>
  <c r="E31" i="136"/>
  <c r="E31" i="137"/>
  <c r="I31" i="137"/>
  <c r="E31" i="138"/>
  <c r="I31" i="138"/>
  <c r="E31" i="140"/>
  <c r="I31" i="140"/>
  <c r="I31" i="141"/>
  <c r="E31" i="141"/>
  <c r="E31" i="142"/>
  <c r="I31" i="142"/>
  <c r="I31" i="143"/>
  <c r="E31" i="143"/>
  <c r="I31" i="189"/>
  <c r="E31" i="189"/>
  <c r="I31" i="130"/>
  <c r="E31" i="130"/>
  <c r="E31" i="133"/>
  <c r="I31" i="133"/>
  <c r="E31" i="144"/>
  <c r="I31" i="144"/>
  <c r="I31" i="145"/>
  <c r="E31" i="145"/>
  <c r="E31" i="146"/>
  <c r="I31" i="146"/>
  <c r="I31" i="147"/>
  <c r="E31" i="147"/>
  <c r="E31" i="148"/>
  <c r="I31" i="148"/>
  <c r="I31" i="149"/>
  <c r="E31" i="149"/>
  <c r="E31" i="150"/>
  <c r="I31" i="150"/>
  <c r="I31" i="151"/>
  <c r="E31" i="151"/>
  <c r="E31" i="152"/>
  <c r="I31" i="152"/>
  <c r="I31" i="153"/>
  <c r="E31" i="153"/>
  <c r="E31" i="154"/>
  <c r="I31" i="154"/>
  <c r="I31" i="155"/>
  <c r="E31" i="155"/>
  <c r="E31" i="156"/>
  <c r="I31" i="156"/>
  <c r="I31" i="157"/>
  <c r="E31" i="157"/>
  <c r="E31" i="158"/>
  <c r="I31" i="158"/>
  <c r="E7" i="130"/>
  <c r="I7" i="130"/>
  <c r="E7" i="131"/>
  <c r="I7" i="131"/>
  <c r="E7" i="132"/>
  <c r="I7" i="132"/>
  <c r="E7" i="134"/>
  <c r="I7" i="134"/>
  <c r="E7" i="135"/>
  <c r="I7" i="135"/>
  <c r="E7" i="136"/>
  <c r="I7" i="136"/>
  <c r="E7" i="137"/>
  <c r="I7" i="137"/>
  <c r="E7" i="138"/>
  <c r="I7" i="138"/>
  <c r="E7" i="140"/>
  <c r="I7" i="140"/>
  <c r="E7" i="141"/>
  <c r="I7" i="141"/>
  <c r="E7" i="142"/>
  <c r="I7" i="142"/>
  <c r="E7" i="143"/>
  <c r="I7" i="143"/>
  <c r="E7" i="189"/>
  <c r="I7" i="189"/>
  <c r="E7" i="133"/>
  <c r="I7" i="133"/>
  <c r="E7" i="144"/>
  <c r="I7" i="144"/>
  <c r="E7" i="145"/>
  <c r="I7" i="145"/>
  <c r="E7" i="146"/>
  <c r="I7" i="146"/>
  <c r="E7" i="147"/>
  <c r="I7" i="147"/>
  <c r="E7" i="148"/>
  <c r="I7" i="148"/>
  <c r="E7" i="149"/>
  <c r="I7" i="149"/>
  <c r="E7" i="150"/>
  <c r="I7" i="150"/>
  <c r="E7" i="151"/>
  <c r="I7" i="151"/>
  <c r="E7" i="152"/>
  <c r="I7" i="152"/>
  <c r="E7" i="153"/>
  <c r="I7" i="153"/>
  <c r="E7" i="154"/>
  <c r="I7" i="154"/>
  <c r="E7" i="155"/>
  <c r="I7" i="155"/>
  <c r="E7" i="156"/>
  <c r="I7" i="156"/>
  <c r="E7" i="157"/>
  <c r="I7" i="157"/>
  <c r="I7" i="158"/>
  <c r="E7" i="158"/>
  <c r="I28" i="130"/>
  <c r="E28" i="130"/>
  <c r="I28" i="131"/>
  <c r="E28" i="131"/>
  <c r="I28" i="144"/>
  <c r="E28" i="144"/>
  <c r="I28" i="145"/>
  <c r="E28" i="145"/>
  <c r="I28" i="146"/>
  <c r="E28" i="146"/>
  <c r="I28" i="147"/>
  <c r="E28" i="147"/>
  <c r="I28" i="148"/>
  <c r="E28" i="148"/>
  <c r="I28" i="149"/>
  <c r="E28" i="149"/>
  <c r="I28" i="150"/>
  <c r="E28" i="150"/>
  <c r="I28" i="151"/>
  <c r="E28" i="151"/>
  <c r="I28" i="152"/>
  <c r="E28" i="152"/>
  <c r="I28" i="153"/>
  <c r="E28" i="153"/>
  <c r="I28" i="154"/>
  <c r="E28" i="154"/>
  <c r="I28" i="155"/>
  <c r="E28" i="155"/>
  <c r="I28" i="156"/>
  <c r="E28" i="156"/>
  <c r="I28" i="157"/>
  <c r="E28" i="157"/>
  <c r="I28" i="158"/>
  <c r="E28" i="158"/>
  <c r="I28" i="132"/>
  <c r="E28" i="132"/>
  <c r="I28" i="133"/>
  <c r="E28" i="133"/>
  <c r="I28" i="134"/>
  <c r="E28" i="134"/>
  <c r="I28" i="135"/>
  <c r="E28" i="135"/>
  <c r="I28" i="136"/>
  <c r="E28" i="136"/>
  <c r="I28" i="137"/>
  <c r="E28" i="137"/>
  <c r="I28" i="138"/>
  <c r="E28" i="138"/>
  <c r="I28" i="140"/>
  <c r="E28" i="140"/>
  <c r="I28" i="141"/>
  <c r="E28" i="141"/>
  <c r="I28" i="142"/>
  <c r="E28" i="142"/>
  <c r="I28" i="143"/>
  <c r="E28" i="143"/>
  <c r="I28" i="189"/>
  <c r="E28" i="189"/>
  <c r="J27" i="133"/>
  <c r="E27" i="133"/>
  <c r="J27" i="144"/>
  <c r="E27" i="144"/>
  <c r="J27" i="145"/>
  <c r="E27" i="145"/>
  <c r="J27" i="146"/>
  <c r="E27" i="146"/>
  <c r="J27" i="147"/>
  <c r="E27" i="147"/>
  <c r="J27" i="148"/>
  <c r="E27" i="148"/>
  <c r="J27" i="149"/>
  <c r="E27" i="149"/>
  <c r="J27" i="150"/>
  <c r="E27" i="150"/>
  <c r="J27" i="151"/>
  <c r="E27" i="151"/>
  <c r="J27" i="152"/>
  <c r="E27" i="152"/>
  <c r="J27" i="153"/>
  <c r="E27" i="153"/>
  <c r="J27" i="154"/>
  <c r="E27" i="154"/>
  <c r="J27" i="155"/>
  <c r="E27" i="155"/>
  <c r="J27" i="156"/>
  <c r="E27" i="156"/>
  <c r="J27" i="157"/>
  <c r="E27" i="157"/>
  <c r="J27" i="158"/>
  <c r="E27" i="158"/>
  <c r="J27" i="130"/>
  <c r="E27" i="130"/>
  <c r="J27" i="131"/>
  <c r="E27" i="131"/>
  <c r="J27" i="132"/>
  <c r="E27" i="132"/>
  <c r="J27" i="134"/>
  <c r="E27" i="134"/>
  <c r="J27" i="135"/>
  <c r="E27" i="135"/>
  <c r="J27" i="136"/>
  <c r="E27" i="136"/>
  <c r="J27" i="137"/>
  <c r="E27" i="137"/>
  <c r="J27" i="138"/>
  <c r="E27" i="138"/>
  <c r="J27" i="140"/>
  <c r="E27" i="140"/>
  <c r="J27" i="141"/>
  <c r="E27" i="141"/>
  <c r="J27" i="142"/>
  <c r="E27" i="142"/>
  <c r="J27" i="143"/>
  <c r="E27" i="143"/>
  <c r="J27" i="189"/>
  <c r="E27" i="189"/>
  <c r="I26" i="131"/>
  <c r="E26" i="131"/>
  <c r="I26" i="144"/>
  <c r="E26" i="144"/>
  <c r="I26" i="145"/>
  <c r="E26" i="145"/>
  <c r="I26" i="146"/>
  <c r="E26" i="146"/>
  <c r="I26" i="147"/>
  <c r="E26" i="147"/>
  <c r="I26" i="148"/>
  <c r="E26" i="148"/>
  <c r="I26" i="149"/>
  <c r="E26" i="149"/>
  <c r="I26" i="150"/>
  <c r="E26" i="150"/>
  <c r="I26" i="151"/>
  <c r="E26" i="151"/>
  <c r="I26" i="152"/>
  <c r="E26" i="152"/>
  <c r="I26" i="153"/>
  <c r="E26" i="153"/>
  <c r="I26" i="154"/>
  <c r="E26" i="154"/>
  <c r="I26" i="155"/>
  <c r="E26" i="155"/>
  <c r="I26" i="156"/>
  <c r="E26" i="156"/>
  <c r="I26" i="157"/>
  <c r="E26" i="157"/>
  <c r="I26" i="158"/>
  <c r="E26" i="158"/>
  <c r="I26" i="130"/>
  <c r="E26" i="130"/>
  <c r="I26" i="132"/>
  <c r="E26" i="132"/>
  <c r="I26" i="133"/>
  <c r="E26" i="133"/>
  <c r="I26" i="134"/>
  <c r="E26" i="134"/>
  <c r="I26" i="135"/>
  <c r="E26" i="135"/>
  <c r="I26" i="136"/>
  <c r="E26" i="136"/>
  <c r="I26" i="137"/>
  <c r="E26" i="137"/>
  <c r="I26" i="138"/>
  <c r="E26" i="138"/>
  <c r="I26" i="140"/>
  <c r="E26" i="140"/>
  <c r="I26" i="141"/>
  <c r="E26" i="141"/>
  <c r="I26" i="142"/>
  <c r="E26" i="142"/>
  <c r="I26" i="143"/>
  <c r="E26" i="143"/>
  <c r="I26" i="189"/>
  <c r="E26" i="189"/>
  <c r="J25" i="130"/>
  <c r="E25" i="130"/>
  <c r="J25" i="131"/>
  <c r="E25" i="131"/>
  <c r="J25" i="132"/>
  <c r="E25" i="132"/>
  <c r="J25" i="134"/>
  <c r="E25" i="134"/>
  <c r="J25" i="135"/>
  <c r="E25" i="135"/>
  <c r="J25" i="136"/>
  <c r="E25" i="136"/>
  <c r="J25" i="137"/>
  <c r="E25" i="137"/>
  <c r="J25" i="138"/>
  <c r="E25" i="138"/>
  <c r="J25" i="140"/>
  <c r="E25" i="140"/>
  <c r="J25" i="141"/>
  <c r="E25" i="141"/>
  <c r="J25" i="142"/>
  <c r="E25" i="142"/>
  <c r="J25" i="143"/>
  <c r="E25" i="143"/>
  <c r="J25" i="189"/>
  <c r="E25" i="189"/>
  <c r="J25" i="133"/>
  <c r="E25" i="133"/>
  <c r="J25" i="144"/>
  <c r="E25" i="144"/>
  <c r="J25" i="145"/>
  <c r="E25" i="145"/>
  <c r="J25" i="146"/>
  <c r="E25" i="146"/>
  <c r="J25" i="147"/>
  <c r="E25" i="147"/>
  <c r="J25" i="148"/>
  <c r="E25" i="148"/>
  <c r="J25" i="149"/>
  <c r="E25" i="149"/>
  <c r="J25" i="150"/>
  <c r="E25" i="150"/>
  <c r="J25" i="151"/>
  <c r="E25" i="151"/>
  <c r="J25" i="152"/>
  <c r="E25" i="152"/>
  <c r="J25" i="153"/>
  <c r="E25" i="153"/>
  <c r="J25" i="154"/>
  <c r="E25" i="154"/>
  <c r="J25" i="155"/>
  <c r="E25" i="155"/>
  <c r="J25" i="156"/>
  <c r="E25" i="156"/>
  <c r="J25" i="157"/>
  <c r="E25" i="157"/>
  <c r="J25" i="158"/>
  <c r="E25" i="158"/>
  <c r="I30" i="133"/>
  <c r="H30" i="130"/>
  <c r="H30" i="131"/>
  <c r="H30" i="132"/>
  <c r="H30" i="133"/>
  <c r="H30" i="134"/>
  <c r="H30" i="135"/>
  <c r="H30" i="136"/>
  <c r="H30" i="137"/>
  <c r="H30" i="138"/>
  <c r="H30" i="140"/>
  <c r="H30" i="141"/>
  <c r="H30" i="142"/>
  <c r="H30" i="143"/>
  <c r="H30" i="189"/>
  <c r="J30" i="130"/>
  <c r="E30" i="130"/>
  <c r="J30" i="131"/>
  <c r="E30" i="131"/>
  <c r="J30" i="132"/>
  <c r="E30" i="132"/>
  <c r="J30" i="133"/>
  <c r="E30" i="133"/>
  <c r="J30" i="134"/>
  <c r="E30" i="134"/>
  <c r="J30" i="135"/>
  <c r="E30" i="135"/>
  <c r="J30" i="136"/>
  <c r="E30" i="136"/>
  <c r="J30" i="137"/>
  <c r="E30" i="137"/>
  <c r="J30" i="138"/>
  <c r="E30" i="138"/>
  <c r="J30" i="140"/>
  <c r="E30" i="140"/>
  <c r="J30" i="141"/>
  <c r="E30" i="141"/>
  <c r="J30" i="142"/>
  <c r="E30" i="142"/>
  <c r="J30" i="143"/>
  <c r="E30" i="143"/>
  <c r="J30" i="189"/>
  <c r="E30" i="189"/>
  <c r="J30" i="144"/>
  <c r="E30" i="144"/>
  <c r="J30" i="145"/>
  <c r="E30" i="145"/>
  <c r="J30" i="146"/>
  <c r="E30" i="146"/>
  <c r="J30" i="147"/>
  <c r="E30" i="147"/>
  <c r="J30" i="148"/>
  <c r="E30" i="148"/>
  <c r="J30" i="149"/>
  <c r="E30" i="149"/>
  <c r="J30" i="150"/>
  <c r="E30" i="150"/>
  <c r="J30" i="151"/>
  <c r="E30" i="151"/>
  <c r="J30" i="152"/>
  <c r="E30" i="152"/>
  <c r="J30" i="153"/>
  <c r="E30" i="153"/>
  <c r="J30" i="154"/>
  <c r="E30" i="154"/>
  <c r="J30" i="155"/>
  <c r="E30" i="155"/>
  <c r="J30" i="156"/>
  <c r="E30" i="156"/>
  <c r="J30" i="157"/>
  <c r="E30" i="157"/>
  <c r="J30" i="158"/>
  <c r="E30" i="158"/>
  <c r="H29" i="133"/>
  <c r="I29" i="133"/>
  <c r="J29" i="130"/>
  <c r="E29" i="130"/>
  <c r="J29" i="131"/>
  <c r="E29" i="131"/>
  <c r="J29" i="132"/>
  <c r="E29" i="132"/>
  <c r="J29" i="134"/>
  <c r="E29" i="134"/>
  <c r="J29" i="135"/>
  <c r="E29" i="135"/>
  <c r="J29" i="136"/>
  <c r="E29" i="136"/>
  <c r="J29" i="137"/>
  <c r="E29" i="137"/>
  <c r="J29" i="138"/>
  <c r="E29" i="138"/>
  <c r="J29" i="140"/>
  <c r="E29" i="140"/>
  <c r="J29" i="141"/>
  <c r="E29" i="141"/>
  <c r="J29" i="142"/>
  <c r="E29" i="142"/>
  <c r="J29" i="143"/>
  <c r="E29" i="143"/>
  <c r="J29" i="189"/>
  <c r="E29" i="189"/>
  <c r="J29" i="133"/>
  <c r="E29" i="133"/>
  <c r="J29" i="144"/>
  <c r="E29" i="144"/>
  <c r="J29" i="145"/>
  <c r="E29" i="145"/>
  <c r="J29" i="146"/>
  <c r="E29" i="146"/>
  <c r="J29" i="147"/>
  <c r="E29" i="147"/>
  <c r="J29" i="148"/>
  <c r="E29" i="148"/>
  <c r="J29" i="149"/>
  <c r="E29" i="149"/>
  <c r="J29" i="150"/>
  <c r="E29" i="150"/>
  <c r="J29" i="151"/>
  <c r="E29" i="151"/>
  <c r="J29" i="152"/>
  <c r="E29" i="152"/>
  <c r="J29" i="153"/>
  <c r="E29" i="153"/>
  <c r="J29" i="154"/>
  <c r="E29" i="154"/>
  <c r="J29" i="155"/>
  <c r="E29" i="155"/>
  <c r="J29" i="156"/>
  <c r="E29" i="156"/>
  <c r="J29" i="157"/>
  <c r="E29" i="157"/>
  <c r="J29" i="158"/>
  <c r="E29" i="158"/>
  <c r="H8" i="130"/>
  <c r="H8" i="131"/>
  <c r="H8" i="132"/>
  <c r="H8" i="133"/>
  <c r="H8" i="134"/>
  <c r="H8" i="135"/>
  <c r="H8" i="136"/>
  <c r="H8" i="137"/>
  <c r="H8" i="138"/>
  <c r="H8" i="140"/>
  <c r="H8" i="141"/>
  <c r="H8" i="142"/>
  <c r="H8" i="189"/>
  <c r="I8" i="133"/>
  <c r="J8" i="130"/>
  <c r="E8" i="130"/>
  <c r="J8" i="131"/>
  <c r="E8" i="131"/>
  <c r="J8" i="132"/>
  <c r="E8" i="132"/>
  <c r="J8" i="133"/>
  <c r="E8" i="133"/>
  <c r="J8" i="134"/>
  <c r="E8" i="134"/>
  <c r="J8" i="135"/>
  <c r="E8" i="135"/>
  <c r="J8" i="136"/>
  <c r="E8" i="136"/>
  <c r="J8" i="137"/>
  <c r="E8" i="137"/>
  <c r="J8" i="138"/>
  <c r="E8" i="138"/>
  <c r="J8" i="140"/>
  <c r="E8" i="140"/>
  <c r="J8" i="141"/>
  <c r="E8" i="141"/>
  <c r="J8" i="142"/>
  <c r="E8" i="142"/>
  <c r="J8" i="189"/>
  <c r="E8" i="189"/>
  <c r="J8" i="143"/>
  <c r="E8" i="143"/>
  <c r="J8" i="144"/>
  <c r="E8" i="144"/>
  <c r="J8" i="145"/>
  <c r="E8" i="145"/>
  <c r="J8" i="146"/>
  <c r="E8" i="146"/>
  <c r="J8" i="147"/>
  <c r="E8" i="147"/>
  <c r="J8" i="148"/>
  <c r="E8" i="148"/>
  <c r="J8" i="149"/>
  <c r="E8" i="149"/>
  <c r="J8" i="150"/>
  <c r="E8" i="150"/>
  <c r="J8" i="151"/>
  <c r="E8" i="151"/>
  <c r="J8" i="152"/>
  <c r="E8" i="152"/>
  <c r="J8" i="153"/>
  <c r="E8" i="153"/>
  <c r="J8" i="154"/>
  <c r="E8" i="154"/>
  <c r="J8" i="155"/>
  <c r="E8" i="155"/>
  <c r="J8" i="156"/>
  <c r="E8" i="156"/>
  <c r="J8" i="157"/>
  <c r="E8" i="157"/>
  <c r="J8" i="158"/>
  <c r="E8" i="158"/>
  <c r="H5" i="130"/>
  <c r="H5" i="131"/>
  <c r="H5" i="132"/>
  <c r="I5" i="133"/>
  <c r="H5" i="134"/>
  <c r="H5" i="135"/>
  <c r="H5" i="136"/>
  <c r="H5" i="137"/>
  <c r="H5" i="138"/>
  <c r="H5" i="140"/>
  <c r="H5" i="141"/>
  <c r="H5" i="142"/>
  <c r="H5" i="189"/>
  <c r="J5" i="133"/>
  <c r="E5" i="133"/>
  <c r="J5" i="143"/>
  <c r="E5" i="143"/>
  <c r="J5" i="144"/>
  <c r="E5" i="144"/>
  <c r="J5" i="145"/>
  <c r="E5" i="145"/>
  <c r="J5" i="146"/>
  <c r="E5" i="146"/>
  <c r="J5" i="147"/>
  <c r="E5" i="147"/>
  <c r="J5" i="148"/>
  <c r="E5" i="148"/>
  <c r="J5" i="149"/>
  <c r="E5" i="149"/>
  <c r="J5" i="150"/>
  <c r="E5" i="150"/>
  <c r="J5" i="151"/>
  <c r="E5" i="151"/>
  <c r="J5" i="152"/>
  <c r="E5" i="152"/>
  <c r="J5" i="153"/>
  <c r="E5" i="153"/>
  <c r="J5" i="154"/>
  <c r="E5" i="154"/>
  <c r="J5" i="155"/>
  <c r="E5" i="155"/>
  <c r="J5" i="156"/>
  <c r="E5" i="156"/>
  <c r="J5" i="157"/>
  <c r="E5" i="157"/>
  <c r="J5" i="158"/>
  <c r="E5" i="158"/>
  <c r="J5" i="130"/>
  <c r="E5" i="130"/>
  <c r="J5" i="131"/>
  <c r="E5" i="131"/>
  <c r="J5" i="132"/>
  <c r="E5" i="132"/>
  <c r="J5" i="134"/>
  <c r="E5" i="134"/>
  <c r="J5" i="135"/>
  <c r="E5" i="135"/>
  <c r="J5" i="136"/>
  <c r="E5" i="136"/>
  <c r="J5" i="137"/>
  <c r="E5" i="137"/>
  <c r="J5" i="138"/>
  <c r="E5" i="138"/>
  <c r="J5" i="140"/>
  <c r="E5" i="140"/>
  <c r="J5" i="141"/>
  <c r="E5" i="141"/>
  <c r="J5" i="142"/>
  <c r="E5" i="142"/>
  <c r="J5" i="189"/>
  <c r="E5" i="189"/>
  <c r="G33" i="130"/>
  <c r="G7" i="161" s="1"/>
  <c r="G33" i="131"/>
  <c r="G8" i="161" s="1"/>
  <c r="G33" i="132"/>
  <c r="G9" i="161" s="1"/>
  <c r="G33" i="133"/>
  <c r="G10" i="161" s="1"/>
  <c r="G33" i="134"/>
  <c r="G11" i="161" s="1"/>
  <c r="G33" i="135"/>
  <c r="G12" i="161" s="1"/>
  <c r="G33" i="136"/>
  <c r="G13" i="161" s="1"/>
  <c r="G33" i="137"/>
  <c r="G14" i="161" s="1"/>
  <c r="G33" i="138"/>
  <c r="G16" i="161" s="1"/>
  <c r="G33" i="140"/>
  <c r="G18" i="161" s="1"/>
  <c r="G33" i="141"/>
  <c r="G19" i="161" s="1"/>
  <c r="G33" i="142"/>
  <c r="G20" i="161" s="1"/>
  <c r="G33" i="189"/>
  <c r="G15" i="161" s="1"/>
  <c r="G33" i="143"/>
  <c r="G21" i="161" s="1"/>
  <c r="G33" i="144"/>
  <c r="G22" i="161" s="1"/>
  <c r="G33" i="145"/>
  <c r="G23" i="161" s="1"/>
  <c r="G33" i="146"/>
  <c r="G24" i="161" s="1"/>
  <c r="G33" i="147"/>
  <c r="G25" i="161" s="1"/>
  <c r="G33" i="148"/>
  <c r="G26" i="161" s="1"/>
  <c r="G33" i="149"/>
  <c r="G27" i="161" s="1"/>
  <c r="G33" i="150"/>
  <c r="G28" i="161" s="1"/>
  <c r="G33" i="151"/>
  <c r="G29" i="161" s="1"/>
  <c r="G33" i="152"/>
  <c r="G30" i="161" s="1"/>
  <c r="G33" i="153"/>
  <c r="G31" i="161" s="1"/>
  <c r="G33" i="154"/>
  <c r="G32" i="161" s="1"/>
  <c r="G33" i="155"/>
  <c r="G33" i="161" s="1"/>
  <c r="G33" i="156"/>
  <c r="G34" i="161" s="1"/>
  <c r="G33" i="157"/>
  <c r="G35" i="161" s="1"/>
  <c r="G33" i="158"/>
  <c r="G36" i="161" s="1"/>
  <c r="D33" i="143"/>
  <c r="D21" i="161" s="1"/>
  <c r="J9" i="143"/>
  <c r="J9" i="144"/>
  <c r="D33" i="144"/>
  <c r="D22" i="161" s="1"/>
  <c r="D33" i="145"/>
  <c r="D23" i="161" s="1"/>
  <c r="J9" i="145"/>
  <c r="J9" i="146"/>
  <c r="D33" i="146"/>
  <c r="D24" i="161" s="1"/>
  <c r="D33" i="147"/>
  <c r="D25" i="161" s="1"/>
  <c r="J9" i="147"/>
  <c r="J9" i="148"/>
  <c r="D33" i="148"/>
  <c r="D26" i="161" s="1"/>
  <c r="D33" i="149"/>
  <c r="D27" i="161" s="1"/>
  <c r="J9" i="149"/>
  <c r="J9" i="150"/>
  <c r="D33" i="150"/>
  <c r="D28" i="161" s="1"/>
  <c r="D33" i="151"/>
  <c r="D29" i="161" s="1"/>
  <c r="J9" i="151"/>
  <c r="J9" i="152"/>
  <c r="D33" i="152"/>
  <c r="D30" i="161" s="1"/>
  <c r="D33" i="153"/>
  <c r="D31" i="161" s="1"/>
  <c r="J9" i="153"/>
  <c r="J9" i="154"/>
  <c r="D33" i="154"/>
  <c r="D32" i="161" s="1"/>
  <c r="D33" i="155"/>
  <c r="D33" i="161" s="1"/>
  <c r="J9" i="155"/>
  <c r="J9" i="156"/>
  <c r="D33" i="156"/>
  <c r="D34" i="161" s="1"/>
  <c r="D33" i="157"/>
  <c r="D35" i="161" s="1"/>
  <c r="J9" i="157"/>
  <c r="J9" i="158"/>
  <c r="D33" i="158"/>
  <c r="D36" i="161" s="1"/>
  <c r="D33" i="130"/>
  <c r="D7" i="161" s="1"/>
  <c r="J9" i="130"/>
  <c r="J9" i="131"/>
  <c r="D33" i="131"/>
  <c r="D8" i="161" s="1"/>
  <c r="D33" i="132"/>
  <c r="D9" i="161" s="1"/>
  <c r="J9" i="132"/>
  <c r="J9" i="133"/>
  <c r="D33" i="133"/>
  <c r="D10" i="161" s="1"/>
  <c r="D33" i="134"/>
  <c r="D11" i="161" s="1"/>
  <c r="J9" i="134"/>
  <c r="J9" i="135"/>
  <c r="D33" i="135"/>
  <c r="D12" i="161" s="1"/>
  <c r="D33" i="136"/>
  <c r="D13" i="161" s="1"/>
  <c r="J9" i="136"/>
  <c r="J9" i="137"/>
  <c r="D33" i="137"/>
  <c r="D14" i="161" s="1"/>
  <c r="J9" i="138"/>
  <c r="D33" i="138"/>
  <c r="D16" i="161" s="1"/>
  <c r="J9" i="140"/>
  <c r="D33" i="140"/>
  <c r="D18" i="161" s="1"/>
  <c r="D33" i="141"/>
  <c r="D19" i="161" s="1"/>
  <c r="J9" i="141"/>
  <c r="J9" i="142"/>
  <c r="D33" i="142"/>
  <c r="D20" i="161" s="1"/>
  <c r="D33" i="189"/>
  <c r="D15" i="161" s="1"/>
  <c r="J9" i="189"/>
  <c r="D5" i="128"/>
  <c r="F5" i="128"/>
  <c r="G5" i="128"/>
  <c r="D6" i="128"/>
  <c r="F6" i="128"/>
  <c r="G6" i="128"/>
  <c r="D7" i="128"/>
  <c r="F7" i="128"/>
  <c r="G7" i="128"/>
  <c r="D8" i="128"/>
  <c r="F8" i="128"/>
  <c r="G8" i="128"/>
  <c r="D9" i="128"/>
  <c r="G9" i="128"/>
  <c r="D11" i="128"/>
  <c r="F11" i="128"/>
  <c r="G11" i="128"/>
  <c r="D12" i="128"/>
  <c r="F12" i="128"/>
  <c r="G12" i="128"/>
  <c r="D13" i="128"/>
  <c r="F13" i="128"/>
  <c r="G13" i="128"/>
  <c r="D14" i="128"/>
  <c r="F14" i="128"/>
  <c r="G14" i="128"/>
  <c r="D15" i="128"/>
  <c r="F15" i="128"/>
  <c r="G15" i="128"/>
  <c r="D16" i="128"/>
  <c r="F16" i="128"/>
  <c r="G16" i="128"/>
  <c r="D17" i="128"/>
  <c r="F17" i="128"/>
  <c r="G17" i="128"/>
  <c r="D18" i="128"/>
  <c r="F18" i="128"/>
  <c r="G18" i="128"/>
  <c r="D19" i="128"/>
  <c r="F19" i="128"/>
  <c r="G19" i="128"/>
  <c r="D20" i="128"/>
  <c r="F20" i="128"/>
  <c r="G20" i="128"/>
  <c r="D21" i="128"/>
  <c r="F21" i="128"/>
  <c r="G21" i="128"/>
  <c r="D22" i="128"/>
  <c r="F22" i="128"/>
  <c r="G22" i="128"/>
  <c r="D23" i="128"/>
  <c r="F23" i="128"/>
  <c r="G23" i="128"/>
  <c r="D24" i="128"/>
  <c r="F24" i="128"/>
  <c r="G24" i="128"/>
  <c r="D25" i="128"/>
  <c r="F25" i="128"/>
  <c r="G25" i="128"/>
  <c r="D26" i="128"/>
  <c r="F26" i="128"/>
  <c r="G26" i="128"/>
  <c r="D27" i="128"/>
  <c r="F27" i="128"/>
  <c r="G27" i="128"/>
  <c r="D28" i="128"/>
  <c r="F28" i="128"/>
  <c r="G28" i="128"/>
  <c r="D29" i="128"/>
  <c r="F29" i="128"/>
  <c r="G29" i="128"/>
  <c r="D30" i="128"/>
  <c r="F30" i="128"/>
  <c r="G30" i="128"/>
  <c r="D31" i="128"/>
  <c r="F31" i="128"/>
  <c r="G31" i="128"/>
  <c r="C31" i="128"/>
  <c r="C30" i="128"/>
  <c r="C29" i="128"/>
  <c r="C28" i="128"/>
  <c r="C27" i="128"/>
  <c r="C26" i="128"/>
  <c r="C25" i="128"/>
  <c r="C24" i="128"/>
  <c r="C23" i="128"/>
  <c r="C22" i="128"/>
  <c r="C21" i="128"/>
  <c r="C20" i="128"/>
  <c r="C19" i="128"/>
  <c r="C18" i="128"/>
  <c r="C17" i="128"/>
  <c r="C16" i="128"/>
  <c r="C15" i="128"/>
  <c r="C14" i="128"/>
  <c r="C13" i="128"/>
  <c r="C12" i="128"/>
  <c r="C11" i="128"/>
  <c r="C8" i="128"/>
  <c r="C7" i="128"/>
  <c r="C6" i="128"/>
  <c r="C5" i="128"/>
  <c r="I27" i="128" l="1"/>
  <c r="I16" i="128"/>
  <c r="I12" i="128"/>
  <c r="J24" i="128"/>
  <c r="I5" i="128"/>
  <c r="I25" i="128"/>
  <c r="I8" i="128"/>
  <c r="I29" i="128"/>
  <c r="I14" i="128"/>
  <c r="I30" i="128"/>
  <c r="H19" i="128"/>
  <c r="H17" i="128"/>
  <c r="H23" i="128"/>
  <c r="H21" i="128"/>
  <c r="H16" i="128"/>
  <c r="H31" i="128"/>
  <c r="H7" i="128"/>
  <c r="H14" i="128"/>
  <c r="H12" i="128"/>
  <c r="J28" i="128"/>
  <c r="J22" i="128"/>
  <c r="J6" i="128"/>
  <c r="J31" i="128"/>
  <c r="H29" i="128"/>
  <c r="H28" i="128"/>
  <c r="H27" i="128"/>
  <c r="H26" i="128"/>
  <c r="H25" i="128"/>
  <c r="J23" i="128"/>
  <c r="H22" i="128"/>
  <c r="J21" i="128"/>
  <c r="H20" i="128"/>
  <c r="J19" i="128"/>
  <c r="H18" i="128"/>
  <c r="J17" i="128"/>
  <c r="J7" i="128"/>
  <c r="H6" i="128"/>
  <c r="J26" i="128"/>
  <c r="J20" i="128"/>
  <c r="J18" i="128"/>
  <c r="J16" i="128"/>
  <c r="E16" i="128"/>
  <c r="H24" i="128"/>
  <c r="J13" i="128"/>
  <c r="H13" i="128"/>
  <c r="H15" i="128"/>
  <c r="J15" i="128"/>
  <c r="J12" i="128"/>
  <c r="E12" i="128"/>
  <c r="E15" i="128"/>
  <c r="I15" i="128"/>
  <c r="I13" i="128"/>
  <c r="E13" i="128"/>
  <c r="J14" i="128"/>
  <c r="E14" i="128"/>
  <c r="J11" i="128"/>
  <c r="H11" i="128"/>
  <c r="I11" i="128"/>
  <c r="E11" i="128"/>
  <c r="I24" i="128"/>
  <c r="E24" i="128"/>
  <c r="I23" i="128"/>
  <c r="E23" i="128"/>
  <c r="E21" i="128"/>
  <c r="I21" i="128"/>
  <c r="I20" i="128"/>
  <c r="E20" i="128"/>
  <c r="I22" i="128"/>
  <c r="E22" i="128"/>
  <c r="I19" i="128"/>
  <c r="E19" i="128"/>
  <c r="I18" i="128"/>
  <c r="E18" i="128"/>
  <c r="I17" i="128"/>
  <c r="E17" i="128"/>
  <c r="I6" i="128"/>
  <c r="E6" i="128"/>
  <c r="E31" i="128"/>
  <c r="I31" i="128"/>
  <c r="E7" i="128"/>
  <c r="I7" i="128"/>
  <c r="I28" i="128"/>
  <c r="E28" i="128"/>
  <c r="J27" i="128"/>
  <c r="E27" i="128"/>
  <c r="I26" i="128"/>
  <c r="E26" i="128"/>
  <c r="J25" i="128"/>
  <c r="E25" i="128"/>
  <c r="H30" i="128"/>
  <c r="J30" i="128"/>
  <c r="E30" i="128"/>
  <c r="J29" i="128"/>
  <c r="E29" i="128"/>
  <c r="H8" i="128"/>
  <c r="J8" i="128"/>
  <c r="E8" i="128"/>
  <c r="H5" i="128"/>
  <c r="J5" i="128"/>
  <c r="E5" i="128"/>
  <c r="G33" i="128"/>
  <c r="G6" i="161" s="1"/>
  <c r="J9" i="128"/>
  <c r="D33" i="128"/>
  <c r="D6" i="161" s="1"/>
  <c r="F9" i="158" l="1"/>
  <c r="F9" i="157"/>
  <c r="F9" i="156"/>
  <c r="F9" i="155"/>
  <c r="F9" i="154"/>
  <c r="F9" i="153"/>
  <c r="F9" i="152"/>
  <c r="F9" i="151"/>
  <c r="F9" i="150"/>
  <c r="F9" i="149"/>
  <c r="F9" i="148"/>
  <c r="F9" i="147"/>
  <c r="F9" i="146"/>
  <c r="F9" i="145"/>
  <c r="F9" i="144"/>
  <c r="F9" i="143"/>
  <c r="F9" i="142"/>
  <c r="F9" i="141"/>
  <c r="F9" i="140"/>
  <c r="F9" i="138"/>
  <c r="F9" i="189"/>
  <c r="F9" i="137"/>
  <c r="F9" i="136"/>
  <c r="F9" i="135"/>
  <c r="F9" i="134"/>
  <c r="F9" i="133"/>
  <c r="F9" i="132"/>
  <c r="F9" i="131"/>
  <c r="F9" i="130"/>
  <c r="F9" i="128"/>
  <c r="C9" i="128"/>
  <c r="C9" i="130"/>
  <c r="C9" i="131"/>
  <c r="C9" i="132"/>
  <c r="C9" i="133"/>
  <c r="C9" i="134"/>
  <c r="C9" i="135"/>
  <c r="C9" i="136"/>
  <c r="C9" i="137"/>
  <c r="C9" i="189"/>
  <c r="C9" i="138"/>
  <c r="C9" i="140"/>
  <c r="C9" i="141"/>
  <c r="C9" i="142"/>
  <c r="C9" i="143"/>
  <c r="C9" i="144"/>
  <c r="C9" i="145"/>
  <c r="C9" i="146"/>
  <c r="C9" i="147"/>
  <c r="C9" i="148"/>
  <c r="C9" i="149"/>
  <c r="C9" i="150"/>
  <c r="C9" i="151"/>
  <c r="C9" i="152"/>
  <c r="C9" i="153"/>
  <c r="C9" i="154"/>
  <c r="C9" i="155"/>
  <c r="C9" i="156"/>
  <c r="C9" i="157"/>
  <c r="C9" i="158"/>
  <c r="C9" i="160"/>
  <c r="F33" i="132" l="1"/>
  <c r="F9" i="161" s="1"/>
  <c r="H9" i="132"/>
  <c r="H33" i="132" s="1"/>
  <c r="H9" i="161" s="1"/>
  <c r="F33" i="134"/>
  <c r="F11" i="161" s="1"/>
  <c r="H9" i="134"/>
  <c r="H33" i="134" s="1"/>
  <c r="H11" i="161" s="1"/>
  <c r="F33" i="189"/>
  <c r="F15" i="161" s="1"/>
  <c r="H9" i="189"/>
  <c r="H33" i="189" s="1"/>
  <c r="H15" i="161" s="1"/>
  <c r="F33" i="142"/>
  <c r="F20" i="161" s="1"/>
  <c r="H9" i="142"/>
  <c r="H33" i="142" s="1"/>
  <c r="H20" i="161" s="1"/>
  <c r="F33" i="144"/>
  <c r="F22" i="161" s="1"/>
  <c r="H9" i="144"/>
  <c r="H33" i="144" s="1"/>
  <c r="H22" i="161" s="1"/>
  <c r="F33" i="148"/>
  <c r="F26" i="161" s="1"/>
  <c r="H9" i="148"/>
  <c r="H33" i="148" s="1"/>
  <c r="H26" i="161" s="1"/>
  <c r="F33" i="150"/>
  <c r="F28" i="161" s="1"/>
  <c r="H9" i="150"/>
  <c r="H33" i="150" s="1"/>
  <c r="H28" i="161" s="1"/>
  <c r="F33" i="154"/>
  <c r="F32" i="161" s="1"/>
  <c r="H9" i="154"/>
  <c r="H33" i="154" s="1"/>
  <c r="H32" i="161" s="1"/>
  <c r="F33" i="156"/>
  <c r="F34" i="161" s="1"/>
  <c r="H9" i="156"/>
  <c r="H33" i="156" s="1"/>
  <c r="H34" i="161" s="1"/>
  <c r="F33" i="128"/>
  <c r="F6" i="161" s="1"/>
  <c r="H9" i="128"/>
  <c r="H33" i="128" s="1"/>
  <c r="H6" i="161" s="1"/>
  <c r="F33" i="131"/>
  <c r="F8" i="161" s="1"/>
  <c r="H9" i="131"/>
  <c r="H33" i="131" s="1"/>
  <c r="H8" i="161" s="1"/>
  <c r="F33" i="133"/>
  <c r="F10" i="161" s="1"/>
  <c r="H9" i="133"/>
  <c r="H33" i="133" s="1"/>
  <c r="H10" i="161" s="1"/>
  <c r="F33" i="135"/>
  <c r="F12" i="161" s="1"/>
  <c r="H9" i="135"/>
  <c r="H33" i="135" s="1"/>
  <c r="H12" i="161" s="1"/>
  <c r="F33" i="137"/>
  <c r="F14" i="161" s="1"/>
  <c r="H9" i="137"/>
  <c r="H33" i="137" s="1"/>
  <c r="H14" i="161" s="1"/>
  <c r="F33" i="138"/>
  <c r="F16" i="161" s="1"/>
  <c r="H9" i="138"/>
  <c r="H33" i="138" s="1"/>
  <c r="H16" i="161" s="1"/>
  <c r="F33" i="141"/>
  <c r="F19" i="161" s="1"/>
  <c r="H9" i="141"/>
  <c r="H33" i="141" s="1"/>
  <c r="H19" i="161" s="1"/>
  <c r="F33" i="143"/>
  <c r="F21" i="161" s="1"/>
  <c r="H9" i="143"/>
  <c r="H33" i="143" s="1"/>
  <c r="H21" i="161" s="1"/>
  <c r="F33" i="145"/>
  <c r="F23" i="161" s="1"/>
  <c r="H9" i="145"/>
  <c r="H33" i="145" s="1"/>
  <c r="H23" i="161" s="1"/>
  <c r="F33" i="147"/>
  <c r="F25" i="161" s="1"/>
  <c r="H9" i="147"/>
  <c r="H33" i="147" s="1"/>
  <c r="H25" i="161" s="1"/>
  <c r="F33" i="149"/>
  <c r="F27" i="161" s="1"/>
  <c r="H9" i="149"/>
  <c r="H33" i="149" s="1"/>
  <c r="H27" i="161" s="1"/>
  <c r="F33" i="151"/>
  <c r="F29" i="161" s="1"/>
  <c r="H9" i="151"/>
  <c r="H33" i="151" s="1"/>
  <c r="H29" i="161" s="1"/>
  <c r="F33" i="153"/>
  <c r="F31" i="161" s="1"/>
  <c r="H9" i="153"/>
  <c r="H33" i="153" s="1"/>
  <c r="H31" i="161" s="1"/>
  <c r="F33" i="155"/>
  <c r="F33" i="161" s="1"/>
  <c r="H9" i="155"/>
  <c r="H33" i="155" s="1"/>
  <c r="H33" i="161" s="1"/>
  <c r="F33" i="157"/>
  <c r="F35" i="161" s="1"/>
  <c r="H9" i="157"/>
  <c r="H33" i="157" s="1"/>
  <c r="H35" i="161" s="1"/>
  <c r="F33" i="130"/>
  <c r="F7" i="161" s="1"/>
  <c r="H9" i="130"/>
  <c r="H33" i="130" s="1"/>
  <c r="H7" i="161" s="1"/>
  <c r="F33" i="136"/>
  <c r="F13" i="161" s="1"/>
  <c r="H9" i="136"/>
  <c r="H33" i="136" s="1"/>
  <c r="H13" i="161" s="1"/>
  <c r="F33" i="140"/>
  <c r="F18" i="161" s="1"/>
  <c r="H9" i="140"/>
  <c r="H33" i="140" s="1"/>
  <c r="H18" i="161" s="1"/>
  <c r="F33" i="146"/>
  <c r="F24" i="161" s="1"/>
  <c r="H9" i="146"/>
  <c r="H33" i="146" s="1"/>
  <c r="H24" i="161" s="1"/>
  <c r="F33" i="152"/>
  <c r="F30" i="161" s="1"/>
  <c r="H9" i="152"/>
  <c r="H33" i="152" s="1"/>
  <c r="H30" i="161" s="1"/>
  <c r="F33" i="158"/>
  <c r="F36" i="161" s="1"/>
  <c r="H9" i="158"/>
  <c r="H33" i="158" s="1"/>
  <c r="H36" i="161" s="1"/>
  <c r="I9" i="155"/>
  <c r="E9" i="155"/>
  <c r="E33" i="155" s="1"/>
  <c r="E33" i="161" s="1"/>
  <c r="C33" i="155"/>
  <c r="C33" i="161" s="1"/>
  <c r="I9" i="153"/>
  <c r="C33" i="153"/>
  <c r="C31" i="161" s="1"/>
  <c r="E9" i="153"/>
  <c r="E33" i="153" s="1"/>
  <c r="E31" i="161" s="1"/>
  <c r="I9" i="149"/>
  <c r="C33" i="149"/>
  <c r="C27" i="161" s="1"/>
  <c r="E9" i="149"/>
  <c r="E33" i="149" s="1"/>
  <c r="E27" i="161" s="1"/>
  <c r="I9" i="147"/>
  <c r="C33" i="147"/>
  <c r="C25" i="161" s="1"/>
  <c r="E9" i="147"/>
  <c r="E33" i="147" s="1"/>
  <c r="E25" i="161" s="1"/>
  <c r="I9" i="143"/>
  <c r="C33" i="143"/>
  <c r="C21" i="161" s="1"/>
  <c r="E9" i="143"/>
  <c r="E33" i="143" s="1"/>
  <c r="E21" i="161" s="1"/>
  <c r="I9" i="141"/>
  <c r="C33" i="141"/>
  <c r="C19" i="161" s="1"/>
  <c r="E9" i="141"/>
  <c r="E33" i="141" s="1"/>
  <c r="E19" i="161" s="1"/>
  <c r="I9" i="137"/>
  <c r="C33" i="137"/>
  <c r="C14" i="161" s="1"/>
  <c r="E9" i="137"/>
  <c r="E33" i="137" s="1"/>
  <c r="E14" i="161" s="1"/>
  <c r="I9" i="133"/>
  <c r="C33" i="133"/>
  <c r="C10" i="161" s="1"/>
  <c r="E9" i="133"/>
  <c r="E33" i="133" s="1"/>
  <c r="E10" i="161" s="1"/>
  <c r="I9" i="131"/>
  <c r="C33" i="131"/>
  <c r="C8" i="161" s="1"/>
  <c r="E9" i="131"/>
  <c r="E33" i="131" s="1"/>
  <c r="E8" i="161" s="1"/>
  <c r="I9" i="158"/>
  <c r="C33" i="158"/>
  <c r="C36" i="161" s="1"/>
  <c r="E9" i="158"/>
  <c r="E33" i="158" s="1"/>
  <c r="E36" i="161" s="1"/>
  <c r="I9" i="156"/>
  <c r="C33" i="156"/>
  <c r="C34" i="161" s="1"/>
  <c r="E9" i="156"/>
  <c r="E33" i="156" s="1"/>
  <c r="E34" i="161" s="1"/>
  <c r="I9" i="154"/>
  <c r="C33" i="154"/>
  <c r="C32" i="161" s="1"/>
  <c r="E9" i="154"/>
  <c r="E33" i="154" s="1"/>
  <c r="E32" i="161" s="1"/>
  <c r="I9" i="152"/>
  <c r="C33" i="152"/>
  <c r="C30" i="161" s="1"/>
  <c r="E9" i="152"/>
  <c r="E33" i="152" s="1"/>
  <c r="E30" i="161" s="1"/>
  <c r="I9" i="150"/>
  <c r="C33" i="150"/>
  <c r="C28" i="161" s="1"/>
  <c r="E9" i="150"/>
  <c r="E33" i="150" s="1"/>
  <c r="E28" i="161" s="1"/>
  <c r="I9" i="148"/>
  <c r="C33" i="148"/>
  <c r="C26" i="161" s="1"/>
  <c r="E9" i="148"/>
  <c r="E33" i="148" s="1"/>
  <c r="E26" i="161" s="1"/>
  <c r="I9" i="146"/>
  <c r="C33" i="146"/>
  <c r="C24" i="161" s="1"/>
  <c r="E9" i="146"/>
  <c r="E33" i="146" s="1"/>
  <c r="E24" i="161" s="1"/>
  <c r="I9" i="144"/>
  <c r="C33" i="144"/>
  <c r="C22" i="161" s="1"/>
  <c r="E9" i="144"/>
  <c r="E33" i="144" s="1"/>
  <c r="E22" i="161" s="1"/>
  <c r="I9" i="142"/>
  <c r="C33" i="142"/>
  <c r="C20" i="161" s="1"/>
  <c r="E9" i="142"/>
  <c r="E33" i="142" s="1"/>
  <c r="E20" i="161" s="1"/>
  <c r="I9" i="140"/>
  <c r="C33" i="140"/>
  <c r="C18" i="161" s="1"/>
  <c r="E9" i="140"/>
  <c r="E33" i="140" s="1"/>
  <c r="E18" i="161" s="1"/>
  <c r="I9" i="189"/>
  <c r="C33" i="189"/>
  <c r="C15" i="161" s="1"/>
  <c r="E9" i="189"/>
  <c r="E33" i="189" s="1"/>
  <c r="E15" i="161" s="1"/>
  <c r="I9" i="136"/>
  <c r="C33" i="136"/>
  <c r="C13" i="161" s="1"/>
  <c r="E9" i="136"/>
  <c r="E33" i="136" s="1"/>
  <c r="E13" i="161" s="1"/>
  <c r="I9" i="134"/>
  <c r="C33" i="134"/>
  <c r="C11" i="161" s="1"/>
  <c r="E9" i="134"/>
  <c r="E33" i="134" s="1"/>
  <c r="E11" i="161" s="1"/>
  <c r="I9" i="132"/>
  <c r="C33" i="132"/>
  <c r="C9" i="161" s="1"/>
  <c r="E9" i="132"/>
  <c r="E33" i="132" s="1"/>
  <c r="E9" i="161" s="1"/>
  <c r="I9" i="130"/>
  <c r="C33" i="130"/>
  <c r="C7" i="161" s="1"/>
  <c r="E9" i="130"/>
  <c r="E33" i="130" s="1"/>
  <c r="E7" i="161" s="1"/>
  <c r="I9" i="157"/>
  <c r="C33" i="157"/>
  <c r="C35" i="161" s="1"/>
  <c r="E9" i="157"/>
  <c r="E33" i="157" s="1"/>
  <c r="E35" i="161" s="1"/>
  <c r="I9" i="151"/>
  <c r="C33" i="151"/>
  <c r="C29" i="161" s="1"/>
  <c r="E9" i="151"/>
  <c r="E33" i="151" s="1"/>
  <c r="E29" i="161" s="1"/>
  <c r="I9" i="145"/>
  <c r="C33" i="145"/>
  <c r="C23" i="161" s="1"/>
  <c r="E9" i="145"/>
  <c r="E33" i="145" s="1"/>
  <c r="E23" i="161" s="1"/>
  <c r="I9" i="138"/>
  <c r="C33" i="138"/>
  <c r="C16" i="161" s="1"/>
  <c r="E9" i="138"/>
  <c r="E33" i="138" s="1"/>
  <c r="E16" i="161" s="1"/>
  <c r="I9" i="135"/>
  <c r="C33" i="135"/>
  <c r="C12" i="161" s="1"/>
  <c r="E9" i="135"/>
  <c r="E33" i="135" s="1"/>
  <c r="E12" i="161" s="1"/>
  <c r="I9" i="128"/>
  <c r="C33" i="128"/>
  <c r="E9" i="128"/>
  <c r="E33" i="128" s="1"/>
  <c r="E6" i="161" s="1"/>
  <c r="C17" i="161"/>
  <c r="C30" i="160" l="1"/>
  <c r="J62" i="123" l="1"/>
  <c r="D5" i="160" l="1"/>
  <c r="C5" i="160" l="1"/>
  <c r="E5" i="160" s="1"/>
  <c r="D15" i="160" l="1"/>
  <c r="F15" i="160"/>
  <c r="G15" i="160"/>
  <c r="D14" i="160"/>
  <c r="D13" i="160"/>
  <c r="G13" i="160"/>
  <c r="D11" i="160"/>
  <c r="F11" i="160"/>
  <c r="D24" i="160"/>
  <c r="G24" i="160"/>
  <c r="D23" i="160"/>
  <c r="F23" i="160"/>
  <c r="G23" i="160"/>
  <c r="D22" i="160"/>
  <c r="F22" i="160"/>
  <c r="G22" i="160"/>
  <c r="D21" i="160"/>
  <c r="F21" i="160"/>
  <c r="G21" i="160"/>
  <c r="D20" i="160"/>
  <c r="F20" i="160"/>
  <c r="D19" i="160"/>
  <c r="F19" i="160"/>
  <c r="G19" i="160"/>
  <c r="D17" i="160"/>
  <c r="G17" i="160"/>
  <c r="D9" i="160"/>
  <c r="E9" i="160" s="1"/>
  <c r="F9" i="160"/>
  <c r="I9" i="160" s="1"/>
  <c r="G9" i="160"/>
  <c r="F31" i="160"/>
  <c r="G31" i="160"/>
  <c r="D7" i="160"/>
  <c r="F7" i="160"/>
  <c r="G7" i="160"/>
  <c r="D6" i="160"/>
  <c r="F5" i="160"/>
  <c r="G5" i="160"/>
  <c r="G6" i="160"/>
  <c r="D8" i="160"/>
  <c r="G11" i="160"/>
  <c r="D12" i="160"/>
  <c r="G12" i="160"/>
  <c r="F13" i="160"/>
  <c r="H13" i="160" s="1"/>
  <c r="D16" i="160"/>
  <c r="G20" i="160"/>
  <c r="D25" i="160"/>
  <c r="F25" i="160"/>
  <c r="G25" i="160"/>
  <c r="D26" i="160"/>
  <c r="F26" i="160"/>
  <c r="G26" i="160"/>
  <c r="D27" i="160"/>
  <c r="F27" i="160"/>
  <c r="G27" i="160"/>
  <c r="D28" i="160"/>
  <c r="F28" i="160"/>
  <c r="G28" i="160"/>
  <c r="D30" i="160"/>
  <c r="F30" i="160"/>
  <c r="I30" i="160" s="1"/>
  <c r="G30" i="160"/>
  <c r="D31" i="160"/>
  <c r="J27" i="160" l="1"/>
  <c r="J25" i="160"/>
  <c r="H7" i="160"/>
  <c r="H19" i="160"/>
  <c r="H22" i="160"/>
  <c r="H30" i="160"/>
  <c r="H20" i="160"/>
  <c r="H28" i="160"/>
  <c r="H27" i="160"/>
  <c r="H26" i="160"/>
  <c r="H25" i="160"/>
  <c r="H31" i="160"/>
  <c r="H21" i="160"/>
  <c r="H23" i="160"/>
  <c r="H15" i="160"/>
  <c r="J12" i="160"/>
  <c r="H11" i="160"/>
  <c r="E30" i="160"/>
  <c r="J30" i="160"/>
  <c r="H9" i="160"/>
  <c r="H5" i="160"/>
  <c r="J5" i="160"/>
  <c r="I5" i="160"/>
  <c r="D10" i="160" l="1"/>
  <c r="F10" i="160"/>
  <c r="G10" i="160"/>
  <c r="C10" i="160"/>
  <c r="C7" i="160"/>
  <c r="G14" i="160"/>
  <c r="F14" i="160"/>
  <c r="H10" i="160" l="1"/>
  <c r="H14" i="160"/>
  <c r="E10" i="160"/>
  <c r="I10" i="160"/>
  <c r="E7" i="160"/>
  <c r="I7" i="160"/>
  <c r="C31" i="160"/>
  <c r="C14" i="160"/>
  <c r="C15" i="160"/>
  <c r="C13" i="160"/>
  <c r="C11" i="160"/>
  <c r="D37" i="161"/>
  <c r="E15" i="160" l="1"/>
  <c r="I15" i="160"/>
  <c r="I13" i="160"/>
  <c r="E13" i="160"/>
  <c r="I14" i="160"/>
  <c r="E14" i="160"/>
  <c r="E11" i="160"/>
  <c r="I11" i="160"/>
  <c r="I31" i="160"/>
  <c r="E31" i="160"/>
  <c r="G18" i="160"/>
  <c r="D18" i="160"/>
  <c r="D33" i="160" s="1"/>
  <c r="C25" i="160"/>
  <c r="E25" i="160" s="1"/>
  <c r="C27" i="160" l="1"/>
  <c r="E27" i="160" s="1"/>
  <c r="C26" i="160"/>
  <c r="I26" i="160" s="1"/>
  <c r="C28" i="160"/>
  <c r="C23" i="160"/>
  <c r="C22" i="160"/>
  <c r="C21" i="160"/>
  <c r="C20" i="160"/>
  <c r="C19" i="160"/>
  <c r="C17" i="160"/>
  <c r="F18" i="160"/>
  <c r="H18" i="160" s="1"/>
  <c r="F24" i="160"/>
  <c r="H24" i="160" s="1"/>
  <c r="F17" i="160"/>
  <c r="H17" i="160" s="1"/>
  <c r="I23" i="160" l="1"/>
  <c r="E23" i="160"/>
  <c r="I21" i="160"/>
  <c r="E21" i="160"/>
  <c r="I20" i="160"/>
  <c r="E20" i="160"/>
  <c r="I22" i="160"/>
  <c r="E22" i="160"/>
  <c r="I19" i="160"/>
  <c r="E19" i="160"/>
  <c r="I17" i="160"/>
  <c r="E17" i="160"/>
  <c r="I28" i="160"/>
  <c r="E28" i="160"/>
  <c r="E26" i="160"/>
  <c r="C24" i="160"/>
  <c r="E37" i="161"/>
  <c r="C6" i="161"/>
  <c r="C37" i="161" s="1"/>
  <c r="C18" i="160"/>
  <c r="C8" i="160"/>
  <c r="I24" i="160" l="1"/>
  <c r="E24" i="160"/>
  <c r="I18" i="160"/>
  <c r="E18" i="160"/>
  <c r="E8" i="160"/>
  <c r="C6" i="160"/>
  <c r="E6" i="160" l="1"/>
  <c r="C16" i="160"/>
  <c r="E16" i="160" l="1"/>
  <c r="H41" i="123"/>
  <c r="E41" i="123"/>
  <c r="E41" i="75" l="1"/>
  <c r="H41" i="75"/>
  <c r="F12" i="160" l="1"/>
  <c r="H12" i="160" s="1"/>
  <c r="C12" i="160" l="1"/>
  <c r="I12" i="160" l="1"/>
  <c r="E12" i="160"/>
  <c r="E33" i="160" s="1"/>
  <c r="C33" i="160"/>
  <c r="F16" i="160"/>
  <c r="I16" i="160" s="1"/>
  <c r="G16" i="160"/>
  <c r="H16" i="160" l="1"/>
  <c r="F6" i="160"/>
  <c r="H6" i="160" l="1"/>
  <c r="I6" i="160"/>
  <c r="F8" i="160"/>
  <c r="I8" i="160" s="1"/>
  <c r="H37" i="161"/>
  <c r="G8" i="160"/>
  <c r="F37" i="161"/>
  <c r="G37" i="161"/>
  <c r="H8" i="160" l="1"/>
  <c r="J8" i="160"/>
  <c r="F33" i="160"/>
  <c r="G33" i="160"/>
  <c r="H33" i="160"/>
</calcChain>
</file>

<file path=xl/sharedStrings.xml><?xml version="1.0" encoding="utf-8"?>
<sst xmlns="http://schemas.openxmlformats.org/spreadsheetml/2006/main" count="2882" uniqueCount="146">
  <si>
    <t>ردیف</t>
  </si>
  <si>
    <t>سطح</t>
  </si>
  <si>
    <t>تولید</t>
  </si>
  <si>
    <t>عملکرد</t>
  </si>
  <si>
    <t>آبی</t>
  </si>
  <si>
    <t>دیم</t>
  </si>
  <si>
    <t>جمع</t>
  </si>
  <si>
    <t>آذربا‏يجا‏ن‏شرقى‏</t>
  </si>
  <si>
    <t>آذربا‏يجا‏ن‏غربى‏</t>
  </si>
  <si>
    <t>ا‏ردبيل‏</t>
  </si>
  <si>
    <t>ا‏صفها‏ن‏</t>
  </si>
  <si>
    <t>ا‏لبرز</t>
  </si>
  <si>
    <t>ا‏يلام‏</t>
  </si>
  <si>
    <t>بوشهر</t>
  </si>
  <si>
    <t>تهرا‏ن‏</t>
  </si>
  <si>
    <t>جنوب‏ا‏ستا‏ن‏كرما‏ن‏</t>
  </si>
  <si>
    <t>چها‏رمحا‏ل‏وبختيا‏رى‏</t>
  </si>
  <si>
    <t>خرا‏سا‏ن‏جنوبى‏</t>
  </si>
  <si>
    <t>خرا‏سا‏ن‏رضوى‏</t>
  </si>
  <si>
    <t>خرا‏سا‏ن‏شما‏لى‏</t>
  </si>
  <si>
    <t>خوزستا‏ن‏</t>
  </si>
  <si>
    <t>زنجا‏ن‏</t>
  </si>
  <si>
    <t>سمنا‏ن‏</t>
  </si>
  <si>
    <t>سيستا‏ن‏ وبلوچستا‏ن‏</t>
  </si>
  <si>
    <t>فا‏رس‏</t>
  </si>
  <si>
    <t>قزوين‏</t>
  </si>
  <si>
    <t>قم‏</t>
  </si>
  <si>
    <t>كردستا‏ن‏</t>
  </si>
  <si>
    <t>كرما‏ن‏</t>
  </si>
  <si>
    <t>كرما‏نشا‏ه‏</t>
  </si>
  <si>
    <t>كهگيلويه‏وبويرا‏حمد</t>
  </si>
  <si>
    <t>گلستا‏ن‏</t>
  </si>
  <si>
    <t>گيلان‏</t>
  </si>
  <si>
    <t>لرستا‏ن‏</t>
  </si>
  <si>
    <t>ما‏زندرا‏ن‏</t>
  </si>
  <si>
    <t>مركزى‏</t>
  </si>
  <si>
    <t>هرمزگا‏ن‏</t>
  </si>
  <si>
    <t>همدا‏ن‏</t>
  </si>
  <si>
    <t>يزد</t>
  </si>
  <si>
    <t xml:space="preserve">  سال 93</t>
  </si>
  <si>
    <t>سال 92</t>
  </si>
  <si>
    <t>جمع‏ سال 94</t>
  </si>
  <si>
    <t xml:space="preserve">جمع‏ </t>
  </si>
  <si>
    <t>همدان</t>
  </si>
  <si>
    <t>هرمزگان</t>
  </si>
  <si>
    <t>مركزي</t>
  </si>
  <si>
    <t>مازندران</t>
  </si>
  <si>
    <t>لرستان</t>
  </si>
  <si>
    <t>گلستان</t>
  </si>
  <si>
    <t>كرمانشاه</t>
  </si>
  <si>
    <t>قم</t>
  </si>
  <si>
    <t>قزوين</t>
  </si>
  <si>
    <t>فارس</t>
  </si>
  <si>
    <t>سمنان</t>
  </si>
  <si>
    <t>زنجان</t>
  </si>
  <si>
    <t>خوزستان</t>
  </si>
  <si>
    <t>خراسان شمالي</t>
  </si>
  <si>
    <t>خراسان رضوي</t>
  </si>
  <si>
    <t>خراسان جنوبي</t>
  </si>
  <si>
    <t>چهارمحال و بختياري</t>
  </si>
  <si>
    <t>تهران</t>
  </si>
  <si>
    <t>ايلام</t>
  </si>
  <si>
    <t>البرز</t>
  </si>
  <si>
    <t>اصفهان</t>
  </si>
  <si>
    <t>اردبيل</t>
  </si>
  <si>
    <t>آذربايجان غربي</t>
  </si>
  <si>
    <t>آذربايجان شرقي</t>
  </si>
  <si>
    <t>جنوب استان کرمان</t>
  </si>
  <si>
    <t>سیستان و بلوچستان</t>
  </si>
  <si>
    <t>کردستان</t>
  </si>
  <si>
    <t>کرمان</t>
  </si>
  <si>
    <t>کهکیلویه وبویراحمد</t>
  </si>
  <si>
    <t>گیلان</t>
  </si>
  <si>
    <t>یزد</t>
  </si>
  <si>
    <t>نام استان</t>
  </si>
  <si>
    <t>هكتار/ تن/ کیلوگرم در هکتار</t>
  </si>
  <si>
    <t>آذربایجانشرقی</t>
  </si>
  <si>
    <t>هكتار/ تن/ كيلوگرم در هكتار</t>
  </si>
  <si>
    <t>نام محصول</t>
  </si>
  <si>
    <t>گندم</t>
  </si>
  <si>
    <t xml:space="preserve">برنج </t>
  </si>
  <si>
    <t>ذرت دانه ای</t>
  </si>
  <si>
    <t>جو</t>
  </si>
  <si>
    <t>نیشکر</t>
  </si>
  <si>
    <t>سویا</t>
  </si>
  <si>
    <t>کلزا</t>
  </si>
  <si>
    <t>کنجد</t>
  </si>
  <si>
    <t>گلرنگ</t>
  </si>
  <si>
    <t>آفتابگردان</t>
  </si>
  <si>
    <t>پنبه</t>
  </si>
  <si>
    <t>سیب زمینی</t>
  </si>
  <si>
    <t>پیاز</t>
  </si>
  <si>
    <t>گوجه فرنگی</t>
  </si>
  <si>
    <t>خربزه</t>
  </si>
  <si>
    <t>هندوانه</t>
  </si>
  <si>
    <t>خیار</t>
  </si>
  <si>
    <t>سایر محصولات جالیزی</t>
  </si>
  <si>
    <t>سایر سبزیجات</t>
  </si>
  <si>
    <t>نخود</t>
  </si>
  <si>
    <t>لوبیا</t>
  </si>
  <si>
    <t>عدس</t>
  </si>
  <si>
    <t>سایر حبوبات</t>
  </si>
  <si>
    <t>یونجه</t>
  </si>
  <si>
    <t>شبدر</t>
  </si>
  <si>
    <t>ذرت سیلویی</t>
  </si>
  <si>
    <t>اردبیل</t>
  </si>
  <si>
    <t>ایلام</t>
  </si>
  <si>
    <t>جنوب کرمان</t>
  </si>
  <si>
    <t>خراسان جنوبی</t>
  </si>
  <si>
    <t>خراسان رضوی</t>
  </si>
  <si>
    <t>خراسان شمالی</t>
  </si>
  <si>
    <t>قزوین</t>
  </si>
  <si>
    <t>کرمانشاه</t>
  </si>
  <si>
    <t>استان</t>
  </si>
  <si>
    <t>سطح زیرکشت(هکتار)</t>
  </si>
  <si>
    <t>تولید(تن)</t>
  </si>
  <si>
    <t>چغندر قند بهاره و پاییزه</t>
  </si>
  <si>
    <t xml:space="preserve">چغندر قند  </t>
  </si>
  <si>
    <t>آذربایجانغربی</t>
  </si>
  <si>
    <t>چهارمحال</t>
  </si>
  <si>
    <t>کهگیلویه و بویراحمد</t>
  </si>
  <si>
    <t xml:space="preserve">مرکزی </t>
  </si>
  <si>
    <t>شلتوک</t>
  </si>
  <si>
    <t>چغندرقند</t>
  </si>
  <si>
    <t>سایر نباتات علوفه ای</t>
  </si>
  <si>
    <t>گلرنک</t>
  </si>
  <si>
    <t>سایرحبوبات- ماش- باقلاخشک</t>
  </si>
  <si>
    <t>پیش بینی ميزان توليد و سطح زير كشت  در سال  زراعی  1402-1401  (دی 1401)</t>
  </si>
  <si>
    <t>پیش بینی سطح زیرکشت ،تولید وعملکرد در واحدسطح  انواع محصولات زراعی  بتفکیک استان  در سال 1402-1401
(دی 1401)</t>
  </si>
  <si>
    <t>پیش بینی ميزان توليد و سطح قابل برداشت در سال  زراعی    (دی1401)</t>
  </si>
  <si>
    <t xml:space="preserve">  </t>
  </si>
  <si>
    <t>کاملینا</t>
  </si>
  <si>
    <t>سال اول</t>
  </si>
  <si>
    <t>سال دوم</t>
  </si>
  <si>
    <t>سال سوم</t>
  </si>
  <si>
    <t>سال چهارم</t>
  </si>
  <si>
    <t>سال پنجم</t>
  </si>
  <si>
    <t>سال دوم 1404</t>
  </si>
  <si>
    <t>سال سوم 1405</t>
  </si>
  <si>
    <t>سال چهارم 1406</t>
  </si>
  <si>
    <t>سال پنجم 1407</t>
  </si>
  <si>
    <t>سال اول1403</t>
  </si>
  <si>
    <t>سال دوم1404</t>
  </si>
  <si>
    <t>سال سوم1405</t>
  </si>
  <si>
    <t>سال چهارم1406</t>
  </si>
  <si>
    <t>سال اول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</si>
</sst>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3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 Mitra"/>
      <charset val="178"/>
    </font>
    <font>
      <sz val="12"/>
      <color theme="1"/>
      <name val="B Mitra"/>
      <charset val="178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0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sz val="12"/>
      <color rgb="FF000000"/>
      <name val="B Mitra"/>
      <charset val="178"/>
    </font>
    <font>
      <b/>
      <sz val="10"/>
      <color theme="1"/>
      <name val="B Mitra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rgb="FF000000"/>
      <name val="B Nazanin"/>
      <charset val="178"/>
    </font>
    <font>
      <b/>
      <sz val="10"/>
      <color theme="1"/>
      <name val="B Nazanin"/>
      <charset val="178"/>
    </font>
    <font>
      <b/>
      <sz val="10"/>
      <color rgb="FF000000"/>
      <name val="B Nazanin"/>
      <charset val="178"/>
    </font>
    <font>
      <b/>
      <sz val="14"/>
      <color theme="1"/>
      <name val="B Nazanin"/>
      <charset val="178"/>
    </font>
    <font>
      <b/>
      <sz val="10"/>
      <color rgb="FFFF0000"/>
      <name val="B Nazanin"/>
      <charset val="17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">
    <xf numFmtId="0" fontId="0" fillId="0" borderId="0"/>
    <xf numFmtId="0" fontId="6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6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9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9" fillId="0" borderId="54" applyNumberFormat="0" applyFill="0" applyAlignment="0" applyProtection="0"/>
    <xf numFmtId="0" fontId="14" fillId="0" borderId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8">
    <xf numFmtId="0" fontId="0" fillId="0" borderId="0" xfId="0"/>
    <xf numFmtId="0" fontId="7" fillId="0" borderId="0" xfId="0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31" fillId="0" borderId="0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 shrinkToFi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shrinkToFit="1" readingOrder="2"/>
    </xf>
    <xf numFmtId="0" fontId="37" fillId="0" borderId="0" xfId="0" applyFont="1" applyFill="1" applyBorder="1" applyAlignment="1">
      <alignment horizontal="center"/>
    </xf>
    <xf numFmtId="0" fontId="32" fillId="25" borderId="15" xfId="0" applyFont="1" applyFill="1" applyBorder="1" applyAlignment="1">
      <alignment horizontal="center"/>
    </xf>
    <xf numFmtId="0" fontId="32" fillId="25" borderId="24" xfId="0" applyFont="1" applyFill="1" applyBorder="1" applyAlignment="1">
      <alignment horizontal="right" indent="1"/>
    </xf>
    <xf numFmtId="0" fontId="32" fillId="0" borderId="0" xfId="0" applyFont="1" applyFill="1"/>
    <xf numFmtId="0" fontId="32" fillId="0" borderId="0" xfId="0" applyFont="1"/>
    <xf numFmtId="0" fontId="32" fillId="0" borderId="0" xfId="0" applyFont="1" applyFill="1" applyAlignment="1">
      <alignment vertical="center"/>
    </xf>
    <xf numFmtId="1" fontId="32" fillId="0" borderId="0" xfId="0" applyNumberFormat="1" applyFont="1"/>
    <xf numFmtId="0" fontId="33" fillId="0" borderId="20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2" fillId="25" borderId="0" xfId="0" applyFont="1" applyFill="1"/>
    <xf numFmtId="0" fontId="37" fillId="0" borderId="0" xfId="0" applyFont="1" applyFill="1" applyBorder="1" applyAlignment="1">
      <alignment horizontal="center"/>
    </xf>
    <xf numFmtId="0" fontId="32" fillId="25" borderId="37" xfId="0" applyFont="1" applyFill="1" applyBorder="1" applyAlignment="1">
      <alignment horizontal="right" indent="1"/>
    </xf>
    <xf numFmtId="0" fontId="32" fillId="25" borderId="16" xfId="0" applyFont="1" applyFill="1" applyBorder="1" applyAlignment="1">
      <alignment horizontal="right" indent="1"/>
    </xf>
    <xf numFmtId="0" fontId="32" fillId="26" borderId="20" xfId="0" applyFont="1" applyFill="1" applyBorder="1" applyAlignment="1">
      <alignment horizontal="center" vertical="center" wrapText="1"/>
    </xf>
    <xf numFmtId="0" fontId="32" fillId="26" borderId="21" xfId="0" applyFont="1" applyFill="1" applyBorder="1" applyAlignment="1">
      <alignment horizontal="center" vertical="center" wrapText="1"/>
    </xf>
    <xf numFmtId="0" fontId="32" fillId="26" borderId="26" xfId="0" applyFont="1" applyFill="1" applyBorder="1" applyAlignment="1">
      <alignment horizontal="center" vertical="center" wrapText="1"/>
    </xf>
    <xf numFmtId="0" fontId="32" fillId="25" borderId="14" xfId="0" applyFont="1" applyFill="1" applyBorder="1" applyAlignment="1">
      <alignment horizontal="center"/>
    </xf>
    <xf numFmtId="0" fontId="32" fillId="25" borderId="13" xfId="0" applyFont="1" applyFill="1" applyBorder="1" applyAlignment="1">
      <alignment horizontal="center"/>
    </xf>
    <xf numFmtId="0" fontId="32" fillId="26" borderId="23" xfId="0" applyFont="1" applyFill="1" applyBorder="1" applyAlignment="1">
      <alignment horizontal="center" vertical="center" wrapText="1"/>
    </xf>
    <xf numFmtId="0" fontId="32" fillId="25" borderId="39" xfId="0" applyFont="1" applyFill="1" applyBorder="1" applyAlignment="1">
      <alignment horizontal="center"/>
    </xf>
    <xf numFmtId="0" fontId="32" fillId="25" borderId="40" xfId="0" applyFont="1" applyFill="1" applyBorder="1" applyAlignment="1">
      <alignment horizontal="right" indent="1"/>
    </xf>
    <xf numFmtId="0" fontId="32" fillId="25" borderId="40" xfId="0" applyFont="1" applyFill="1" applyBorder="1" applyAlignment="1">
      <alignment horizontal="right" wrapText="1" indent="1"/>
    </xf>
    <xf numFmtId="0" fontId="32" fillId="25" borderId="46" xfId="0" applyFont="1" applyFill="1" applyBorder="1" applyAlignment="1">
      <alignment horizontal="right" indent="1"/>
    </xf>
    <xf numFmtId="0" fontId="32" fillId="25" borderId="13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2" fillId="26" borderId="23" xfId="0" applyFont="1" applyFill="1" applyBorder="1" applyAlignment="1">
      <alignment horizontal="center" vertical="center" wrapText="1"/>
    </xf>
    <xf numFmtId="0" fontId="32" fillId="25" borderId="48" xfId="0" applyFont="1" applyFill="1" applyBorder="1" applyAlignment="1">
      <alignment horizontal="center"/>
    </xf>
    <xf numFmtId="0" fontId="32" fillId="25" borderId="49" xfId="0" applyFont="1" applyFill="1" applyBorder="1" applyAlignment="1">
      <alignment horizontal="center"/>
    </xf>
    <xf numFmtId="0" fontId="32" fillId="26" borderId="20" xfId="0" applyFont="1" applyFill="1" applyBorder="1" applyAlignment="1">
      <alignment horizontal="center" vertical="center" wrapText="1" readingOrder="2"/>
    </xf>
    <xf numFmtId="0" fontId="32" fillId="26" borderId="21" xfId="0" applyFont="1" applyFill="1" applyBorder="1" applyAlignment="1">
      <alignment horizontal="center" vertical="center" wrapText="1" readingOrder="2"/>
    </xf>
    <xf numFmtId="0" fontId="32" fillId="26" borderId="26" xfId="0" applyFont="1" applyFill="1" applyBorder="1" applyAlignment="1">
      <alignment horizontal="center" vertical="center" wrapText="1" readingOrder="2"/>
    </xf>
    <xf numFmtId="0" fontId="32" fillId="25" borderId="15" xfId="0" applyFont="1" applyFill="1" applyBorder="1" applyAlignment="1">
      <alignment horizontal="center" vertical="center" readingOrder="2"/>
    </xf>
    <xf numFmtId="0" fontId="32" fillId="25" borderId="39" xfId="0" applyFont="1" applyFill="1" applyBorder="1" applyAlignment="1">
      <alignment horizontal="center" vertical="center" readingOrder="2"/>
    </xf>
    <xf numFmtId="0" fontId="32" fillId="25" borderId="40" xfId="0" applyFont="1" applyFill="1" applyBorder="1" applyAlignment="1">
      <alignment horizontal="center" vertical="center" readingOrder="2"/>
    </xf>
    <xf numFmtId="0" fontId="32" fillId="25" borderId="45" xfId="0" applyFont="1" applyFill="1" applyBorder="1" applyAlignment="1">
      <alignment horizontal="center" vertical="center" readingOrder="2"/>
    </xf>
    <xf numFmtId="0" fontId="32" fillId="25" borderId="46" xfId="0" applyFont="1" applyFill="1" applyBorder="1" applyAlignment="1">
      <alignment horizontal="center" vertical="center" readingOrder="2"/>
    </xf>
    <xf numFmtId="0" fontId="37" fillId="0" borderId="0" xfId="0" applyFont="1" applyFill="1" applyBorder="1" applyAlignment="1">
      <alignment horizontal="center" vertical="center" readingOrder="2"/>
    </xf>
    <xf numFmtId="0" fontId="32" fillId="26" borderId="23" xfId="0" applyFont="1" applyFill="1" applyBorder="1" applyAlignment="1">
      <alignment horizontal="center" vertical="center" wrapText="1" readingOrder="2"/>
    </xf>
    <xf numFmtId="3" fontId="36" fillId="25" borderId="15" xfId="0" applyNumberFormat="1" applyFont="1" applyFill="1" applyBorder="1" applyAlignment="1">
      <alignment horizontal="center" vertical="center"/>
    </xf>
    <xf numFmtId="0" fontId="32" fillId="25" borderId="24" xfId="0" applyFont="1" applyFill="1" applyBorder="1" applyAlignment="1">
      <alignment horizontal="center" vertical="center" readingOrder="2"/>
    </xf>
    <xf numFmtId="0" fontId="32" fillId="25" borderId="40" xfId="0" applyFont="1" applyFill="1" applyBorder="1" applyAlignment="1">
      <alignment horizontal="center" vertical="center" wrapText="1" readingOrder="2"/>
    </xf>
    <xf numFmtId="3" fontId="32" fillId="25" borderId="15" xfId="0" applyNumberFormat="1" applyFont="1" applyFill="1" applyBorder="1" applyAlignment="1">
      <alignment horizontal="center"/>
    </xf>
    <xf numFmtId="3" fontId="32" fillId="25" borderId="22" xfId="0" applyNumberFormat="1" applyFont="1" applyFill="1" applyBorder="1" applyAlignment="1">
      <alignment horizontal="center"/>
    </xf>
    <xf numFmtId="3" fontId="32" fillId="25" borderId="24" xfId="0" applyNumberFormat="1" applyFont="1" applyFill="1" applyBorder="1" applyAlignment="1">
      <alignment horizontal="center"/>
    </xf>
    <xf numFmtId="3" fontId="32" fillId="25" borderId="27" xfId="0" applyNumberFormat="1" applyFont="1" applyFill="1" applyBorder="1" applyAlignment="1">
      <alignment horizontal="center"/>
    </xf>
    <xf numFmtId="3" fontId="32" fillId="25" borderId="44" xfId="0" applyNumberFormat="1" applyFont="1" applyFill="1" applyBorder="1" applyAlignment="1">
      <alignment horizontal="center"/>
    </xf>
    <xf numFmtId="3" fontId="32" fillId="25" borderId="39" xfId="0" applyNumberFormat="1" applyFont="1" applyFill="1" applyBorder="1" applyAlignment="1">
      <alignment horizontal="center"/>
    </xf>
    <xf numFmtId="3" fontId="32" fillId="25" borderId="41" xfId="0" applyNumberFormat="1" applyFont="1" applyFill="1" applyBorder="1" applyAlignment="1">
      <alignment horizontal="center"/>
    </xf>
    <xf numFmtId="3" fontId="32" fillId="25" borderId="14" xfId="0" applyNumberFormat="1" applyFont="1" applyFill="1" applyBorder="1" applyAlignment="1">
      <alignment horizontal="center"/>
    </xf>
    <xf numFmtId="3" fontId="32" fillId="25" borderId="38" xfId="0" applyNumberFormat="1" applyFont="1" applyFill="1" applyBorder="1" applyAlignment="1">
      <alignment horizontal="center"/>
    </xf>
    <xf numFmtId="3" fontId="32" fillId="25" borderId="13" xfId="0" applyNumberFormat="1" applyFont="1" applyFill="1" applyBorder="1" applyAlignment="1">
      <alignment horizontal="center"/>
    </xf>
    <xf numFmtId="3" fontId="32" fillId="25" borderId="43" xfId="0" applyNumberFormat="1" applyFont="1" applyFill="1" applyBorder="1" applyAlignment="1">
      <alignment horizontal="center"/>
    </xf>
    <xf numFmtId="3" fontId="32" fillId="25" borderId="15" xfId="0" applyNumberFormat="1" applyFont="1" applyFill="1" applyBorder="1" applyAlignment="1">
      <alignment horizontal="center" vertical="center" readingOrder="2"/>
    </xf>
    <xf numFmtId="3" fontId="32" fillId="25" borderId="22" xfId="0" applyNumberFormat="1" applyFont="1" applyFill="1" applyBorder="1" applyAlignment="1">
      <alignment horizontal="center" vertical="center" readingOrder="2"/>
    </xf>
    <xf numFmtId="3" fontId="32" fillId="25" borderId="24" xfId="0" applyNumberFormat="1" applyFont="1" applyFill="1" applyBorder="1" applyAlignment="1">
      <alignment horizontal="center" vertical="center" readingOrder="2"/>
    </xf>
    <xf numFmtId="3" fontId="32" fillId="25" borderId="27" xfId="0" applyNumberFormat="1" applyFont="1" applyFill="1" applyBorder="1" applyAlignment="1">
      <alignment horizontal="center" vertical="center" readingOrder="2"/>
    </xf>
    <xf numFmtId="3" fontId="32" fillId="25" borderId="39" xfId="0" applyNumberFormat="1" applyFont="1" applyFill="1" applyBorder="1" applyAlignment="1">
      <alignment horizontal="center" vertical="center" readingOrder="2"/>
    </xf>
    <xf numFmtId="3" fontId="32" fillId="25" borderId="41" xfId="0" applyNumberFormat="1" applyFont="1" applyFill="1" applyBorder="1" applyAlignment="1">
      <alignment horizontal="center" vertical="center" readingOrder="2"/>
    </xf>
    <xf numFmtId="3" fontId="32" fillId="25" borderId="45" xfId="0" applyNumberFormat="1" applyFont="1" applyFill="1" applyBorder="1" applyAlignment="1">
      <alignment horizontal="center" vertical="center" readingOrder="2"/>
    </xf>
    <xf numFmtId="3" fontId="32" fillId="25" borderId="47" xfId="0" applyNumberFormat="1" applyFont="1" applyFill="1" applyBorder="1" applyAlignment="1">
      <alignment horizontal="center" vertical="center" readingOrder="2"/>
    </xf>
    <xf numFmtId="3" fontId="32" fillId="25" borderId="13" xfId="0" applyNumberFormat="1" applyFont="1" applyFill="1" applyBorder="1" applyAlignment="1">
      <alignment horizontal="center" vertical="center" readingOrder="2"/>
    </xf>
    <xf numFmtId="3" fontId="32" fillId="25" borderId="10" xfId="0" applyNumberFormat="1" applyFont="1" applyFill="1" applyBorder="1" applyAlignment="1">
      <alignment horizontal="center" vertical="center" readingOrder="2"/>
    </xf>
    <xf numFmtId="3" fontId="32" fillId="25" borderId="16" xfId="0" applyNumberFormat="1" applyFont="1" applyFill="1" applyBorder="1" applyAlignment="1">
      <alignment horizontal="center" vertical="center" readingOrder="2"/>
    </xf>
    <xf numFmtId="3" fontId="32" fillId="25" borderId="12" xfId="0" applyNumberFormat="1" applyFont="1" applyFill="1" applyBorder="1" applyAlignment="1">
      <alignment horizontal="center" vertical="center" readingOrder="2"/>
    </xf>
    <xf numFmtId="3" fontId="33" fillId="0" borderId="15" xfId="0" applyNumberFormat="1" applyFont="1" applyFill="1" applyBorder="1" applyAlignment="1">
      <alignment horizontal="center" vertical="center" shrinkToFit="1"/>
    </xf>
    <xf numFmtId="3" fontId="33" fillId="0" borderId="50" xfId="0" applyNumberFormat="1" applyFont="1" applyFill="1" applyBorder="1" applyAlignment="1">
      <alignment horizontal="center" vertical="center" shrinkToFit="1"/>
    </xf>
    <xf numFmtId="3" fontId="33" fillId="0" borderId="22" xfId="0" applyNumberFormat="1" applyFont="1" applyFill="1" applyBorder="1" applyAlignment="1">
      <alignment horizontal="center" vertical="center" shrinkToFit="1"/>
    </xf>
    <xf numFmtId="0" fontId="33" fillId="0" borderId="52" xfId="0" applyFont="1" applyFill="1" applyBorder="1" applyAlignment="1">
      <alignment horizontal="center" vertical="center" shrinkToFit="1"/>
    </xf>
    <xf numFmtId="3" fontId="33" fillId="0" borderId="51" xfId="0" applyNumberFormat="1" applyFont="1" applyFill="1" applyBorder="1" applyAlignment="1">
      <alignment horizontal="center" vertical="center" shrinkToFit="1"/>
    </xf>
    <xf numFmtId="0" fontId="33" fillId="0" borderId="20" xfId="0" applyFont="1" applyFill="1" applyBorder="1" applyAlignment="1">
      <alignment horizontal="center" vertical="center" shrinkToFit="1"/>
    </xf>
    <xf numFmtId="3" fontId="33" fillId="0" borderId="21" xfId="0" applyNumberFormat="1" applyFont="1" applyFill="1" applyBorder="1" applyAlignment="1">
      <alignment horizontal="center" vertical="center" shrinkToFit="1"/>
    </xf>
    <xf numFmtId="3" fontId="33" fillId="0" borderId="23" xfId="0" applyNumberFormat="1" applyFont="1" applyFill="1" applyBorder="1" applyAlignment="1">
      <alignment horizontal="center" vertical="center" shrinkToFit="1"/>
    </xf>
    <xf numFmtId="3" fontId="33" fillId="0" borderId="24" xfId="0" applyNumberFormat="1" applyFont="1" applyFill="1" applyBorder="1" applyAlignment="1">
      <alignment horizontal="center" vertical="center" shrinkToFit="1"/>
    </xf>
    <xf numFmtId="3" fontId="33" fillId="0" borderId="27" xfId="0" applyNumberFormat="1" applyFont="1" applyFill="1" applyBorder="1" applyAlignment="1">
      <alignment horizontal="center" vertical="center" shrinkToFit="1"/>
    </xf>
    <xf numFmtId="3" fontId="33" fillId="0" borderId="53" xfId="0" applyNumberFormat="1" applyFont="1" applyFill="1" applyBorder="1" applyAlignment="1">
      <alignment horizontal="center" vertical="center" shrinkToFit="1"/>
    </xf>
    <xf numFmtId="3" fontId="33" fillId="0" borderId="26" xfId="0" applyNumberFormat="1" applyFont="1" applyFill="1" applyBorder="1" applyAlignment="1">
      <alignment horizontal="center" vertical="center" shrinkToFit="1"/>
    </xf>
    <xf numFmtId="0" fontId="34" fillId="0" borderId="51" xfId="0" applyFont="1" applyFill="1" applyBorder="1" applyAlignment="1">
      <alignment horizontal="center" vertical="center" shrinkToFit="1" readingOrder="2"/>
    </xf>
    <xf numFmtId="0" fontId="34" fillId="0" borderId="23" xfId="0" applyFont="1" applyFill="1" applyBorder="1" applyAlignment="1">
      <alignment horizontal="center" vertical="center" shrinkToFit="1" readingOrder="2"/>
    </xf>
    <xf numFmtId="3" fontId="33" fillId="0" borderId="52" xfId="0" applyNumberFormat="1" applyFont="1" applyFill="1" applyBorder="1" applyAlignment="1">
      <alignment horizontal="center" vertical="center" shrinkToFit="1"/>
    </xf>
    <xf numFmtId="3" fontId="33" fillId="0" borderId="20" xfId="0" applyNumberFormat="1" applyFont="1" applyFill="1" applyBorder="1" applyAlignment="1">
      <alignment horizontal="center" vertical="center" shrinkToFit="1"/>
    </xf>
    <xf numFmtId="3" fontId="33" fillId="0" borderId="34" xfId="0" applyNumberFormat="1" applyFont="1" applyFill="1" applyBorder="1" applyAlignment="1">
      <alignment horizontal="center" vertical="center" shrinkToFit="1"/>
    </xf>
    <xf numFmtId="3" fontId="33" fillId="0" borderId="42" xfId="0" applyNumberFormat="1" applyFont="1" applyFill="1" applyBorder="1" applyAlignment="1">
      <alignment horizontal="center" vertical="center" shrinkToFit="1"/>
    </xf>
    <xf numFmtId="3" fontId="33" fillId="0" borderId="32" xfId="0" applyNumberFormat="1" applyFont="1" applyFill="1" applyBorder="1" applyAlignment="1">
      <alignment horizontal="center" vertical="center" shrinkToFit="1"/>
    </xf>
    <xf numFmtId="3" fontId="32" fillId="0" borderId="0" xfId="0" applyNumberFormat="1" applyFont="1" applyFill="1"/>
    <xf numFmtId="0" fontId="8" fillId="25" borderId="0" xfId="0" applyFont="1" applyFill="1"/>
    <xf numFmtId="0" fontId="32" fillId="25" borderId="0" xfId="0" applyFont="1" applyFill="1" applyBorder="1" applyAlignment="1">
      <alignment horizontal="center"/>
    </xf>
    <xf numFmtId="0" fontId="8" fillId="25" borderId="0" xfId="0" applyFont="1" applyFill="1" applyBorder="1" applyAlignment="1">
      <alignment horizontal="center" vertical="center" shrinkToFit="1"/>
    </xf>
    <xf numFmtId="0" fontId="30" fillId="25" borderId="0" xfId="0" applyFont="1" applyFill="1" applyBorder="1" applyAlignment="1">
      <alignment horizontal="center" vertical="center" shrinkToFit="1" readingOrder="2"/>
    </xf>
    <xf numFmtId="0" fontId="8" fillId="25" borderId="0" xfId="0" applyFont="1" applyFill="1" applyBorder="1"/>
    <xf numFmtId="0" fontId="30" fillId="25" borderId="10" xfId="0" applyFont="1" applyFill="1" applyBorder="1" applyAlignment="1">
      <alignment horizontal="center" vertical="center" shrinkToFit="1" readingOrder="2"/>
    </xf>
    <xf numFmtId="0" fontId="8" fillId="25" borderId="0" xfId="0" applyFont="1" applyFill="1" applyBorder="1" applyAlignment="1">
      <alignment horizontal="right" readingOrder="2"/>
    </xf>
    <xf numFmtId="0" fontId="30" fillId="25" borderId="42" xfId="0" applyFont="1" applyFill="1" applyBorder="1" applyAlignment="1">
      <alignment horizontal="center" vertical="center" shrinkToFit="1" readingOrder="2"/>
    </xf>
    <xf numFmtId="0" fontId="32" fillId="25" borderId="0" xfId="0" applyFont="1" applyFill="1" applyBorder="1" applyAlignment="1">
      <alignment horizontal="center"/>
    </xf>
    <xf numFmtId="3" fontId="35" fillId="25" borderId="55" xfId="0" applyNumberFormat="1" applyFont="1" applyFill="1" applyBorder="1" applyAlignment="1">
      <alignment horizontal="center" vertical="center"/>
    </xf>
    <xf numFmtId="3" fontId="36" fillId="25" borderId="55" xfId="0" applyNumberFormat="1" applyFont="1" applyFill="1" applyBorder="1" applyAlignment="1">
      <alignment horizontal="center" vertical="center"/>
    </xf>
    <xf numFmtId="0" fontId="35" fillId="25" borderId="55" xfId="0" applyFont="1" applyFill="1" applyBorder="1" applyAlignment="1">
      <alignment horizontal="center" shrinkToFit="1"/>
    </xf>
    <xf numFmtId="3" fontId="35" fillId="25" borderId="55" xfId="44" applyNumberFormat="1" applyFont="1" applyFill="1" applyBorder="1" applyAlignment="1">
      <alignment horizontal="center"/>
    </xf>
    <xf numFmtId="3" fontId="35" fillId="25" borderId="55" xfId="0" applyNumberFormat="1" applyFont="1" applyFill="1" applyBorder="1" applyAlignment="1">
      <alignment horizontal="center" vertical="center" shrinkToFit="1"/>
    </xf>
    <xf numFmtId="3" fontId="31" fillId="25" borderId="55" xfId="104" applyNumberFormat="1" applyFont="1" applyFill="1" applyBorder="1" applyAlignment="1">
      <alignment horizontal="center" vertical="center"/>
    </xf>
    <xf numFmtId="3" fontId="36" fillId="25" borderId="55" xfId="0" applyNumberFormat="1" applyFont="1" applyFill="1" applyBorder="1" applyAlignment="1">
      <alignment horizontal="center" vertical="center" shrinkToFit="1" readingOrder="2"/>
    </xf>
    <xf numFmtId="0" fontId="32" fillId="25" borderId="0" xfId="0" applyFont="1" applyFill="1" applyBorder="1" applyAlignment="1">
      <alignment horizontal="center"/>
    </xf>
    <xf numFmtId="0" fontId="35" fillId="25" borderId="55" xfId="0" applyFont="1" applyFill="1" applyBorder="1" applyAlignment="1">
      <alignment horizontal="center"/>
    </xf>
    <xf numFmtId="0" fontId="36" fillId="25" borderId="55" xfId="0" applyFont="1" applyFill="1" applyBorder="1" applyAlignment="1">
      <alignment horizontal="right" shrinkToFit="1" readingOrder="2"/>
    </xf>
    <xf numFmtId="0" fontId="35" fillId="25" borderId="55" xfId="0" applyFont="1" applyFill="1" applyBorder="1" applyAlignment="1">
      <alignment horizontal="center"/>
    </xf>
    <xf numFmtId="0" fontId="32" fillId="25" borderId="0" xfId="0" applyFont="1" applyFill="1" applyBorder="1" applyAlignment="1">
      <alignment horizontal="center" shrinkToFit="1"/>
    </xf>
    <xf numFmtId="0" fontId="35" fillId="27" borderId="55" xfId="0" applyFont="1" applyFill="1" applyBorder="1" applyAlignment="1">
      <alignment horizontal="center" shrinkToFit="1"/>
    </xf>
    <xf numFmtId="0" fontId="36" fillId="27" borderId="55" xfId="0" applyFont="1" applyFill="1" applyBorder="1" applyAlignment="1">
      <alignment horizontal="right" shrinkToFit="1" readingOrder="2"/>
    </xf>
    <xf numFmtId="3" fontId="31" fillId="27" borderId="55" xfId="104" applyNumberFormat="1" applyFont="1" applyFill="1" applyBorder="1" applyAlignment="1">
      <alignment horizontal="center" vertical="center"/>
    </xf>
    <xf numFmtId="3" fontId="35" fillId="27" borderId="55" xfId="0" applyNumberFormat="1" applyFont="1" applyFill="1" applyBorder="1" applyAlignment="1">
      <alignment horizontal="center" vertical="center"/>
    </xf>
    <xf numFmtId="3" fontId="35" fillId="27" borderId="55" xfId="44" applyNumberFormat="1" applyFont="1" applyFill="1" applyBorder="1" applyAlignment="1">
      <alignment horizontal="center"/>
    </xf>
    <xf numFmtId="3" fontId="35" fillId="27" borderId="55" xfId="0" applyNumberFormat="1" applyFont="1" applyFill="1" applyBorder="1" applyAlignment="1">
      <alignment horizontal="center" vertical="center" shrinkToFit="1"/>
    </xf>
    <xf numFmtId="3" fontId="36" fillId="27" borderId="55" xfId="0" applyNumberFormat="1" applyFont="1" applyFill="1" applyBorder="1" applyAlignment="1">
      <alignment horizontal="center" vertical="center"/>
    </xf>
    <xf numFmtId="0" fontId="8" fillId="27" borderId="0" xfId="0" applyFont="1" applyFill="1"/>
    <xf numFmtId="0" fontId="32" fillId="25" borderId="11" xfId="0" applyFont="1" applyFill="1" applyBorder="1" applyAlignment="1">
      <alignment horizontal="center"/>
    </xf>
    <xf numFmtId="0" fontId="32" fillId="25" borderId="3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36" xfId="0" applyFont="1" applyFill="1" applyBorder="1" applyAlignment="1">
      <alignment horizontal="center" vertical="center" shrinkToFit="1"/>
    </xf>
    <xf numFmtId="0" fontId="32" fillId="25" borderId="33" xfId="0" applyFont="1" applyFill="1" applyBorder="1" applyAlignment="1">
      <alignment horizontal="center" vertical="center" wrapText="1"/>
    </xf>
    <xf numFmtId="0" fontId="32" fillId="25" borderId="34" xfId="0" applyFont="1" applyFill="1" applyBorder="1" applyAlignment="1">
      <alignment horizontal="center" vertical="center" wrapText="1"/>
    </xf>
    <xf numFmtId="0" fontId="32" fillId="26" borderId="31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2" fillId="26" borderId="28" xfId="0" applyFont="1" applyFill="1" applyBorder="1" applyAlignment="1">
      <alignment horizontal="center" vertical="center"/>
    </xf>
    <xf numFmtId="0" fontId="32" fillId="26" borderId="29" xfId="0" applyFont="1" applyFill="1" applyBorder="1" applyAlignment="1">
      <alignment horizontal="center" vertical="center"/>
    </xf>
    <xf numFmtId="0" fontId="32" fillId="26" borderId="30" xfId="0" applyFont="1" applyFill="1" applyBorder="1" applyAlignment="1">
      <alignment horizontal="center" vertical="center"/>
    </xf>
    <xf numFmtId="0" fontId="32" fillId="25" borderId="13" xfId="0" applyFont="1" applyFill="1" applyBorder="1" applyAlignment="1">
      <alignment horizontal="center"/>
    </xf>
    <xf numFmtId="0" fontId="32" fillId="25" borderId="16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 vertical="center" shrinkToFit="1"/>
    </xf>
    <xf numFmtId="0" fontId="32" fillId="25" borderId="17" xfId="0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 wrapText="1"/>
    </xf>
    <xf numFmtId="0" fontId="32" fillId="26" borderId="19" xfId="0" applyFont="1" applyFill="1" applyBorder="1" applyAlignment="1">
      <alignment horizontal="center" vertical="center" wrapText="1"/>
    </xf>
    <xf numFmtId="0" fontId="32" fillId="26" borderId="23" xfId="0" applyFont="1" applyFill="1" applyBorder="1" applyAlignment="1">
      <alignment horizontal="center" vertical="center" wrapText="1"/>
    </xf>
    <xf numFmtId="0" fontId="32" fillId="26" borderId="17" xfId="0" applyFont="1" applyFill="1" applyBorder="1" applyAlignment="1">
      <alignment horizontal="center" vertical="center"/>
    </xf>
    <xf numFmtId="0" fontId="32" fillId="26" borderId="18" xfId="0" applyFont="1" applyFill="1" applyBorder="1" applyAlignment="1">
      <alignment horizontal="center" vertical="center"/>
    </xf>
    <xf numFmtId="0" fontId="32" fillId="26" borderId="19" xfId="0" applyFont="1" applyFill="1" applyBorder="1" applyAlignment="1">
      <alignment horizontal="center" vertical="center"/>
    </xf>
    <xf numFmtId="0" fontId="32" fillId="26" borderId="25" xfId="0" applyFont="1" applyFill="1" applyBorder="1" applyAlignment="1">
      <alignment horizontal="center" vertical="center"/>
    </xf>
    <xf numFmtId="0" fontId="32" fillId="25" borderId="11" xfId="0" applyFont="1" applyFill="1" applyBorder="1" applyAlignment="1">
      <alignment horizontal="center" vertical="center" readingOrder="2"/>
    </xf>
    <xf numFmtId="0" fontId="32" fillId="25" borderId="35" xfId="0" applyFont="1" applyFill="1" applyBorder="1" applyAlignment="1">
      <alignment horizontal="center" vertical="center" readingOrder="2"/>
    </xf>
    <xf numFmtId="0" fontId="37" fillId="0" borderId="0" xfId="0" applyFont="1" applyFill="1" applyBorder="1" applyAlignment="1">
      <alignment horizontal="center" vertical="center" readingOrder="2"/>
    </xf>
    <xf numFmtId="0" fontId="37" fillId="0" borderId="0" xfId="0" applyFont="1" applyFill="1" applyBorder="1" applyAlignment="1">
      <alignment horizontal="center" vertical="center" shrinkToFit="1" readingOrder="2"/>
    </xf>
    <xf numFmtId="0" fontId="32" fillId="25" borderId="17" xfId="0" applyFont="1" applyFill="1" applyBorder="1" applyAlignment="1">
      <alignment horizontal="center" vertical="center" wrapText="1" readingOrder="2"/>
    </xf>
    <xf numFmtId="0" fontId="32" fillId="25" borderId="20" xfId="0" applyFont="1" applyFill="1" applyBorder="1" applyAlignment="1">
      <alignment horizontal="center" vertical="center" wrapText="1" readingOrder="2"/>
    </xf>
    <xf numFmtId="0" fontId="32" fillId="26" borderId="19" xfId="0" applyFont="1" applyFill="1" applyBorder="1" applyAlignment="1">
      <alignment horizontal="center" vertical="center" wrapText="1" readingOrder="2"/>
    </xf>
    <xf numFmtId="0" fontId="32" fillId="26" borderId="23" xfId="0" applyFont="1" applyFill="1" applyBorder="1" applyAlignment="1">
      <alignment horizontal="center" vertical="center" wrapText="1" readingOrder="2"/>
    </xf>
    <xf numFmtId="0" fontId="32" fillId="26" borderId="17" xfId="0" applyFont="1" applyFill="1" applyBorder="1" applyAlignment="1">
      <alignment horizontal="center" vertical="center" readingOrder="2"/>
    </xf>
    <xf numFmtId="0" fontId="32" fillId="26" borderId="18" xfId="0" applyFont="1" applyFill="1" applyBorder="1" applyAlignment="1">
      <alignment horizontal="center" vertical="center" readingOrder="2"/>
    </xf>
    <xf numFmtId="0" fontId="32" fillId="26" borderId="19" xfId="0" applyFont="1" applyFill="1" applyBorder="1" applyAlignment="1">
      <alignment horizontal="center" vertical="center" readingOrder="2"/>
    </xf>
    <xf numFmtId="0" fontId="32" fillId="26" borderId="25" xfId="0" applyFont="1" applyFill="1" applyBorder="1" applyAlignment="1">
      <alignment horizontal="center" vertical="center" readingOrder="2"/>
    </xf>
    <xf numFmtId="0" fontId="38" fillId="0" borderId="36" xfId="0" applyFont="1" applyFill="1" applyBorder="1" applyAlignment="1">
      <alignment horizontal="center" vertical="center" readingOrder="2"/>
    </xf>
    <xf numFmtId="0" fontId="32" fillId="24" borderId="0" xfId="0" applyFont="1" applyFill="1" applyBorder="1" applyAlignment="1">
      <alignment horizontal="center" shrinkToFit="1"/>
    </xf>
    <xf numFmtId="0" fontId="33" fillId="0" borderId="34" xfId="0" applyFont="1" applyFill="1" applyBorder="1" applyAlignment="1">
      <alignment horizontal="center" vertical="center" shrinkToFit="1"/>
    </xf>
    <xf numFmtId="0" fontId="33" fillId="0" borderId="32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0" fontId="35" fillId="25" borderId="55" xfId="0" applyFont="1" applyFill="1" applyBorder="1" applyAlignment="1">
      <alignment horizontal="center"/>
    </xf>
    <xf numFmtId="0" fontId="32" fillId="25" borderId="0" xfId="0" applyFont="1" applyFill="1" applyBorder="1" applyAlignment="1">
      <alignment horizontal="center" shrinkToFit="1"/>
    </xf>
    <xf numFmtId="0" fontId="32" fillId="25" borderId="55" xfId="0" applyFont="1" applyFill="1" applyBorder="1" applyAlignment="1">
      <alignment horizontal="center"/>
    </xf>
    <xf numFmtId="0" fontId="8" fillId="25" borderId="13" xfId="0" applyFont="1" applyFill="1" applyBorder="1" applyAlignment="1">
      <alignment horizontal="center" vertical="center" shrinkToFit="1"/>
    </xf>
    <xf numFmtId="0" fontId="8" fillId="25" borderId="10" xfId="0" applyFont="1" applyFill="1" applyBorder="1" applyAlignment="1">
      <alignment horizontal="center" vertical="center" shrinkToFit="1"/>
    </xf>
    <xf numFmtId="0" fontId="8" fillId="25" borderId="11" xfId="0" applyFont="1" applyFill="1" applyBorder="1" applyAlignment="1">
      <alignment horizontal="center" vertical="center" shrinkToFit="1"/>
    </xf>
    <xf numFmtId="0" fontId="8" fillId="25" borderId="12" xfId="0" applyFont="1" applyFill="1" applyBorder="1" applyAlignment="1">
      <alignment horizontal="center" vertical="center" shrinkToFit="1"/>
    </xf>
    <xf numFmtId="0" fontId="35" fillId="25" borderId="55" xfId="0" applyFont="1" applyFill="1" applyBorder="1" applyAlignment="1">
      <alignment horizontal="center" vertical="center" shrinkToFit="1"/>
    </xf>
    <xf numFmtId="0" fontId="35" fillId="25" borderId="55" xfId="0" applyFont="1" applyFill="1" applyBorder="1" applyAlignment="1">
      <alignment horizontal="center" vertical="center" wrapText="1"/>
    </xf>
    <xf numFmtId="0" fontId="32" fillId="25" borderId="0" xfId="0" applyFont="1" applyFill="1" applyBorder="1" applyAlignment="1">
      <alignment horizontal="center"/>
    </xf>
    <xf numFmtId="0" fontId="8" fillId="25" borderId="34" xfId="0" applyFont="1" applyFill="1" applyBorder="1" applyAlignment="1">
      <alignment horizontal="center" vertical="center" shrinkToFit="1"/>
    </xf>
    <xf numFmtId="0" fontId="8" fillId="25" borderId="42" xfId="0" applyFont="1" applyFill="1" applyBorder="1" applyAlignment="1">
      <alignment horizontal="center" vertical="center" shrinkToFit="1"/>
    </xf>
    <xf numFmtId="0" fontId="35" fillId="28" borderId="55" xfId="0" applyFont="1" applyFill="1" applyBorder="1" applyAlignment="1">
      <alignment horizontal="center" shrinkToFit="1"/>
    </xf>
    <xf numFmtId="0" fontId="36" fillId="28" borderId="55" xfId="0" applyFont="1" applyFill="1" applyBorder="1" applyAlignment="1">
      <alignment horizontal="right" shrinkToFit="1" readingOrder="2"/>
    </xf>
    <xf numFmtId="3" fontId="35" fillId="28" borderId="55" xfId="0" applyNumberFormat="1" applyFont="1" applyFill="1" applyBorder="1" applyAlignment="1">
      <alignment horizontal="center" vertical="center"/>
    </xf>
    <xf numFmtId="3" fontId="36" fillId="28" borderId="55" xfId="0" applyNumberFormat="1" applyFont="1" applyFill="1" applyBorder="1" applyAlignment="1">
      <alignment horizontal="center" vertical="center"/>
    </xf>
    <xf numFmtId="3" fontId="35" fillId="28" borderId="55" xfId="44" applyNumberFormat="1" applyFont="1" applyFill="1" applyBorder="1" applyAlignment="1">
      <alignment horizontal="center"/>
    </xf>
    <xf numFmtId="3" fontId="35" fillId="28" borderId="55" xfId="0" applyNumberFormat="1" applyFont="1" applyFill="1" applyBorder="1" applyAlignment="1">
      <alignment horizontal="center" vertical="center" shrinkToFit="1"/>
    </xf>
    <xf numFmtId="0" fontId="8" fillId="0" borderId="0" xfId="0" applyFont="1" applyFill="1"/>
  </cellXfs>
  <cellStyles count="10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29"/>
    <cellStyle name="Comma 2 2" xfId="30"/>
    <cellStyle name="Explanatory Text 2" xfId="31"/>
    <cellStyle name="Good 2" xfId="32"/>
    <cellStyle name="Heading 1 2" xfId="33"/>
    <cellStyle name="Heading 2 2" xfId="34"/>
    <cellStyle name="Heading 3 2" xfId="35"/>
    <cellStyle name="Heading 3 2 2" xfId="100"/>
    <cellStyle name="Heading 4 2" xfId="36"/>
    <cellStyle name="Input 2" xfId="37"/>
    <cellStyle name="Linked Cell 2" xfId="38"/>
    <cellStyle name="Neutral 2" xfId="39"/>
    <cellStyle name="Normal" xfId="0" builtinId="0"/>
    <cellStyle name="Normal 10" xfId="40"/>
    <cellStyle name="Normal 11" xfId="87"/>
    <cellStyle name="Normal 11 2" xfId="89"/>
    <cellStyle name="Normal 12" xfId="88"/>
    <cellStyle name="Normal 12 2" xfId="104"/>
    <cellStyle name="Normal 13" xfId="94"/>
    <cellStyle name="Normal 13 2" xfId="107"/>
    <cellStyle name="Normal 14" xfId="96"/>
    <cellStyle name="Normal 15" xfId="97"/>
    <cellStyle name="Normal 2" xfId="41"/>
    <cellStyle name="Normal 2 2" xfId="42"/>
    <cellStyle name="Normal 2 2 2" xfId="91"/>
    <cellStyle name="Normal 2 2 3" xfId="90"/>
    <cellStyle name="Normal 2 3" xfId="43"/>
    <cellStyle name="Normal 2 3 2" xfId="44"/>
    <cellStyle name="Normal 2 3 2 2" xfId="95"/>
    <cellStyle name="Normal 2 3 2 2 2" xfId="99"/>
    <cellStyle name="Normal 2 3 2 3" xfId="98"/>
    <cellStyle name="Normal 2 4" xfId="45"/>
    <cellStyle name="Normal 2 5" xfId="46"/>
    <cellStyle name="Normal 2 6" xfId="47"/>
    <cellStyle name="Normal 2 7" xfId="48"/>
    <cellStyle name="Normal 2 8" xfId="49"/>
    <cellStyle name="Normal 2 9" xfId="101"/>
    <cellStyle name="Normal 3" xfId="50"/>
    <cellStyle name="Normal 3 2" xfId="51"/>
    <cellStyle name="Normal 3 2 2" xfId="52"/>
    <cellStyle name="Normal 3 3" xfId="53"/>
    <cellStyle name="Normal 3 4" xfId="54"/>
    <cellStyle name="Normal 3 5" xfId="55"/>
    <cellStyle name="Normal 3 6" xfId="56"/>
    <cellStyle name="Normal 3 7" xfId="57"/>
    <cellStyle name="Normal 3 8" xfId="58"/>
    <cellStyle name="Normal 3 9" xfId="92"/>
    <cellStyle name="Normal 3 9 2" xfId="105"/>
    <cellStyle name="Normal 4" xfId="59"/>
    <cellStyle name="Normal 4 2" xfId="1"/>
    <cellStyle name="Normal 4 3" xfId="60"/>
    <cellStyle name="Normal 4 4" xfId="61"/>
    <cellStyle name="Normal 4 5" xfId="62"/>
    <cellStyle name="Normal 4 6" xfId="63"/>
    <cellStyle name="Normal 4 7" xfId="64"/>
    <cellStyle name="Normal 4 8" xfId="65"/>
    <cellStyle name="Normal 4 9" xfId="93"/>
    <cellStyle name="Normal 4 9 2" xfId="106"/>
    <cellStyle name="Normal 5" xfId="66"/>
    <cellStyle name="Normal 5 2" xfId="67"/>
    <cellStyle name="Normal 5 3" xfId="68"/>
    <cellStyle name="Normal 5 4" xfId="69"/>
    <cellStyle name="Normal 5 5" xfId="70"/>
    <cellStyle name="Normal 5 6" xfId="71"/>
    <cellStyle name="Normal 6" xfId="72"/>
    <cellStyle name="Normal 6 2" xfId="73"/>
    <cellStyle name="Normal 6 3" xfId="74"/>
    <cellStyle name="Normal 6 4" xfId="75"/>
    <cellStyle name="Normal 7" xfId="76"/>
    <cellStyle name="Normal 7 2" xfId="77"/>
    <cellStyle name="Normal 8" xfId="78"/>
    <cellStyle name="Normal 9" xfId="79"/>
    <cellStyle name="Normal 9 2" xfId="80"/>
    <cellStyle name="Note 2" xfId="81"/>
    <cellStyle name="Note 2 2" xfId="102"/>
    <cellStyle name="Output 2" xfId="82"/>
    <cellStyle name="Percent 2" xfId="86"/>
    <cellStyle name="Percent 2 2" xfId="103"/>
    <cellStyle name="Title 2" xfId="83"/>
    <cellStyle name="Total 2" xfId="84"/>
    <cellStyle name="Warning Text 2" xfId="85"/>
  </cellStyles>
  <dxfs count="0"/>
  <tableStyles count="0" defaultTableStyle="TableStyleMedium9" defaultPivotStyle="PivotStyleLight16"/>
  <colors>
    <mruColors>
      <color rgb="FFFF6600"/>
      <color rgb="FFFF3300"/>
      <color rgb="FFFFFF00"/>
      <color rgb="FFFFCCFF"/>
      <color rgb="FF66FFFF"/>
      <color rgb="FFE7FAFD"/>
      <color rgb="FFFFCC99"/>
      <color rgb="FFFFCC66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4" tint="-0.249977111117893"/>
    <pageSetUpPr fitToPage="1"/>
  </sheetPr>
  <dimension ref="A1:J35"/>
  <sheetViews>
    <sheetView rightToLeft="1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4.87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4" width="9" style="11"/>
    <col min="255" max="255" width="6.125" style="11" customWidth="1"/>
    <col min="256" max="256" width="18.375" style="11" customWidth="1"/>
    <col min="257" max="257" width="10.875" style="11" customWidth="1"/>
    <col min="258" max="258" width="9.375" style="11" customWidth="1"/>
    <col min="259" max="259" width="9.25" style="11" customWidth="1"/>
    <col min="260" max="260" width="10.875" style="11" customWidth="1"/>
    <col min="261" max="261" width="9.125" style="11" customWidth="1"/>
    <col min="262" max="262" width="11.375" style="11" customWidth="1"/>
    <col min="263" max="263" width="8.875" style="11" customWidth="1"/>
    <col min="264" max="264" width="9.375" style="11" customWidth="1"/>
    <col min="265" max="510" width="9" style="11"/>
    <col min="511" max="511" width="6.125" style="11" customWidth="1"/>
    <col min="512" max="512" width="18.375" style="11" customWidth="1"/>
    <col min="513" max="513" width="10.875" style="11" customWidth="1"/>
    <col min="514" max="514" width="9.375" style="11" customWidth="1"/>
    <col min="515" max="515" width="9.25" style="11" customWidth="1"/>
    <col min="516" max="516" width="10.875" style="11" customWidth="1"/>
    <col min="517" max="517" width="9.125" style="11" customWidth="1"/>
    <col min="518" max="518" width="11.375" style="11" customWidth="1"/>
    <col min="519" max="519" width="8.875" style="11" customWidth="1"/>
    <col min="520" max="520" width="9.375" style="11" customWidth="1"/>
    <col min="521" max="766" width="9" style="11"/>
    <col min="767" max="767" width="6.125" style="11" customWidth="1"/>
    <col min="768" max="768" width="18.375" style="11" customWidth="1"/>
    <col min="769" max="769" width="10.875" style="11" customWidth="1"/>
    <col min="770" max="770" width="9.375" style="11" customWidth="1"/>
    <col min="771" max="771" width="9.25" style="11" customWidth="1"/>
    <col min="772" max="772" width="10.875" style="11" customWidth="1"/>
    <col min="773" max="773" width="9.125" style="11" customWidth="1"/>
    <col min="774" max="774" width="11.375" style="11" customWidth="1"/>
    <col min="775" max="775" width="8.875" style="11" customWidth="1"/>
    <col min="776" max="776" width="9.375" style="11" customWidth="1"/>
    <col min="777" max="1022" width="9" style="11"/>
    <col min="1023" max="1023" width="6.125" style="11" customWidth="1"/>
    <col min="1024" max="1024" width="18.375" style="11" customWidth="1"/>
    <col min="1025" max="1025" width="10.875" style="11" customWidth="1"/>
    <col min="1026" max="1026" width="9.375" style="11" customWidth="1"/>
    <col min="1027" max="1027" width="9.25" style="11" customWidth="1"/>
    <col min="1028" max="1028" width="10.875" style="11" customWidth="1"/>
    <col min="1029" max="1029" width="9.125" style="11" customWidth="1"/>
    <col min="1030" max="1030" width="11.375" style="11" customWidth="1"/>
    <col min="1031" max="1031" width="8.875" style="11" customWidth="1"/>
    <col min="1032" max="1032" width="9.375" style="11" customWidth="1"/>
    <col min="1033" max="1278" width="9" style="11"/>
    <col min="1279" max="1279" width="6.125" style="11" customWidth="1"/>
    <col min="1280" max="1280" width="18.375" style="11" customWidth="1"/>
    <col min="1281" max="1281" width="10.875" style="11" customWidth="1"/>
    <col min="1282" max="1282" width="9.375" style="11" customWidth="1"/>
    <col min="1283" max="1283" width="9.25" style="11" customWidth="1"/>
    <col min="1284" max="1284" width="10.875" style="11" customWidth="1"/>
    <col min="1285" max="1285" width="9.125" style="11" customWidth="1"/>
    <col min="1286" max="1286" width="11.375" style="11" customWidth="1"/>
    <col min="1287" max="1287" width="8.875" style="11" customWidth="1"/>
    <col min="1288" max="1288" width="9.375" style="11" customWidth="1"/>
    <col min="1289" max="1534" width="9" style="11"/>
    <col min="1535" max="1535" width="6.125" style="11" customWidth="1"/>
    <col min="1536" max="1536" width="18.375" style="11" customWidth="1"/>
    <col min="1537" max="1537" width="10.875" style="11" customWidth="1"/>
    <col min="1538" max="1538" width="9.375" style="11" customWidth="1"/>
    <col min="1539" max="1539" width="9.25" style="11" customWidth="1"/>
    <col min="1540" max="1540" width="10.875" style="11" customWidth="1"/>
    <col min="1541" max="1541" width="9.125" style="11" customWidth="1"/>
    <col min="1542" max="1542" width="11.375" style="11" customWidth="1"/>
    <col min="1543" max="1543" width="8.875" style="11" customWidth="1"/>
    <col min="1544" max="1544" width="9.375" style="11" customWidth="1"/>
    <col min="1545" max="1790" width="9" style="11"/>
    <col min="1791" max="1791" width="6.125" style="11" customWidth="1"/>
    <col min="1792" max="1792" width="18.375" style="11" customWidth="1"/>
    <col min="1793" max="1793" width="10.875" style="11" customWidth="1"/>
    <col min="1794" max="1794" width="9.375" style="11" customWidth="1"/>
    <col min="1795" max="1795" width="9.25" style="11" customWidth="1"/>
    <col min="1796" max="1796" width="10.875" style="11" customWidth="1"/>
    <col min="1797" max="1797" width="9.125" style="11" customWidth="1"/>
    <col min="1798" max="1798" width="11.375" style="11" customWidth="1"/>
    <col min="1799" max="1799" width="8.875" style="11" customWidth="1"/>
    <col min="1800" max="1800" width="9.375" style="11" customWidth="1"/>
    <col min="1801" max="2046" width="9" style="11"/>
    <col min="2047" max="2047" width="6.125" style="11" customWidth="1"/>
    <col min="2048" max="2048" width="18.375" style="11" customWidth="1"/>
    <col min="2049" max="2049" width="10.875" style="11" customWidth="1"/>
    <col min="2050" max="2050" width="9.375" style="11" customWidth="1"/>
    <col min="2051" max="2051" width="9.25" style="11" customWidth="1"/>
    <col min="2052" max="2052" width="10.875" style="11" customWidth="1"/>
    <col min="2053" max="2053" width="9.125" style="11" customWidth="1"/>
    <col min="2054" max="2054" width="11.375" style="11" customWidth="1"/>
    <col min="2055" max="2055" width="8.875" style="11" customWidth="1"/>
    <col min="2056" max="2056" width="9.375" style="11" customWidth="1"/>
    <col min="2057" max="2302" width="9" style="11"/>
    <col min="2303" max="2303" width="6.125" style="11" customWidth="1"/>
    <col min="2304" max="2304" width="18.375" style="11" customWidth="1"/>
    <col min="2305" max="2305" width="10.875" style="11" customWidth="1"/>
    <col min="2306" max="2306" width="9.375" style="11" customWidth="1"/>
    <col min="2307" max="2307" width="9.25" style="11" customWidth="1"/>
    <col min="2308" max="2308" width="10.875" style="11" customWidth="1"/>
    <col min="2309" max="2309" width="9.125" style="11" customWidth="1"/>
    <col min="2310" max="2310" width="11.375" style="11" customWidth="1"/>
    <col min="2311" max="2311" width="8.875" style="11" customWidth="1"/>
    <col min="2312" max="2312" width="9.375" style="11" customWidth="1"/>
    <col min="2313" max="2558" width="9" style="11"/>
    <col min="2559" max="2559" width="6.125" style="11" customWidth="1"/>
    <col min="2560" max="2560" width="18.375" style="11" customWidth="1"/>
    <col min="2561" max="2561" width="10.875" style="11" customWidth="1"/>
    <col min="2562" max="2562" width="9.375" style="11" customWidth="1"/>
    <col min="2563" max="2563" width="9.25" style="11" customWidth="1"/>
    <col min="2564" max="2564" width="10.875" style="11" customWidth="1"/>
    <col min="2565" max="2565" width="9.125" style="11" customWidth="1"/>
    <col min="2566" max="2566" width="11.375" style="11" customWidth="1"/>
    <col min="2567" max="2567" width="8.875" style="11" customWidth="1"/>
    <col min="2568" max="2568" width="9.375" style="11" customWidth="1"/>
    <col min="2569" max="2814" width="9" style="11"/>
    <col min="2815" max="2815" width="6.125" style="11" customWidth="1"/>
    <col min="2816" max="2816" width="18.375" style="11" customWidth="1"/>
    <col min="2817" max="2817" width="10.875" style="11" customWidth="1"/>
    <col min="2818" max="2818" width="9.375" style="11" customWidth="1"/>
    <col min="2819" max="2819" width="9.25" style="11" customWidth="1"/>
    <col min="2820" max="2820" width="10.875" style="11" customWidth="1"/>
    <col min="2821" max="2821" width="9.125" style="11" customWidth="1"/>
    <col min="2822" max="2822" width="11.375" style="11" customWidth="1"/>
    <col min="2823" max="2823" width="8.875" style="11" customWidth="1"/>
    <col min="2824" max="2824" width="9.375" style="11" customWidth="1"/>
    <col min="2825" max="3070" width="9" style="11"/>
    <col min="3071" max="3071" width="6.125" style="11" customWidth="1"/>
    <col min="3072" max="3072" width="18.375" style="11" customWidth="1"/>
    <col min="3073" max="3073" width="10.875" style="11" customWidth="1"/>
    <col min="3074" max="3074" width="9.375" style="11" customWidth="1"/>
    <col min="3075" max="3075" width="9.25" style="11" customWidth="1"/>
    <col min="3076" max="3076" width="10.875" style="11" customWidth="1"/>
    <col min="3077" max="3077" width="9.125" style="11" customWidth="1"/>
    <col min="3078" max="3078" width="11.375" style="11" customWidth="1"/>
    <col min="3079" max="3079" width="8.875" style="11" customWidth="1"/>
    <col min="3080" max="3080" width="9.375" style="11" customWidth="1"/>
    <col min="3081" max="3326" width="9" style="11"/>
    <col min="3327" max="3327" width="6.125" style="11" customWidth="1"/>
    <col min="3328" max="3328" width="18.375" style="11" customWidth="1"/>
    <col min="3329" max="3329" width="10.875" style="11" customWidth="1"/>
    <col min="3330" max="3330" width="9.375" style="11" customWidth="1"/>
    <col min="3331" max="3331" width="9.25" style="11" customWidth="1"/>
    <col min="3332" max="3332" width="10.875" style="11" customWidth="1"/>
    <col min="3333" max="3333" width="9.125" style="11" customWidth="1"/>
    <col min="3334" max="3334" width="11.375" style="11" customWidth="1"/>
    <col min="3335" max="3335" width="8.875" style="11" customWidth="1"/>
    <col min="3336" max="3336" width="9.375" style="11" customWidth="1"/>
    <col min="3337" max="3582" width="9" style="11"/>
    <col min="3583" max="3583" width="6.125" style="11" customWidth="1"/>
    <col min="3584" max="3584" width="18.375" style="11" customWidth="1"/>
    <col min="3585" max="3585" width="10.875" style="11" customWidth="1"/>
    <col min="3586" max="3586" width="9.375" style="11" customWidth="1"/>
    <col min="3587" max="3587" width="9.25" style="11" customWidth="1"/>
    <col min="3588" max="3588" width="10.875" style="11" customWidth="1"/>
    <col min="3589" max="3589" width="9.125" style="11" customWidth="1"/>
    <col min="3590" max="3590" width="11.375" style="11" customWidth="1"/>
    <col min="3591" max="3591" width="8.875" style="11" customWidth="1"/>
    <col min="3592" max="3592" width="9.375" style="11" customWidth="1"/>
    <col min="3593" max="3838" width="9" style="11"/>
    <col min="3839" max="3839" width="6.125" style="11" customWidth="1"/>
    <col min="3840" max="3840" width="18.375" style="11" customWidth="1"/>
    <col min="3841" max="3841" width="10.875" style="11" customWidth="1"/>
    <col min="3842" max="3842" width="9.375" style="11" customWidth="1"/>
    <col min="3843" max="3843" width="9.25" style="11" customWidth="1"/>
    <col min="3844" max="3844" width="10.875" style="11" customWidth="1"/>
    <col min="3845" max="3845" width="9.125" style="11" customWidth="1"/>
    <col min="3846" max="3846" width="11.375" style="11" customWidth="1"/>
    <col min="3847" max="3847" width="8.875" style="11" customWidth="1"/>
    <col min="3848" max="3848" width="9.375" style="11" customWidth="1"/>
    <col min="3849" max="4094" width="9" style="11"/>
    <col min="4095" max="4095" width="6.125" style="11" customWidth="1"/>
    <col min="4096" max="4096" width="18.375" style="11" customWidth="1"/>
    <col min="4097" max="4097" width="10.875" style="11" customWidth="1"/>
    <col min="4098" max="4098" width="9.375" style="11" customWidth="1"/>
    <col min="4099" max="4099" width="9.25" style="11" customWidth="1"/>
    <col min="4100" max="4100" width="10.875" style="11" customWidth="1"/>
    <col min="4101" max="4101" width="9.125" style="11" customWidth="1"/>
    <col min="4102" max="4102" width="11.375" style="11" customWidth="1"/>
    <col min="4103" max="4103" width="8.875" style="11" customWidth="1"/>
    <col min="4104" max="4104" width="9.375" style="11" customWidth="1"/>
    <col min="4105" max="4350" width="9" style="11"/>
    <col min="4351" max="4351" width="6.125" style="11" customWidth="1"/>
    <col min="4352" max="4352" width="18.375" style="11" customWidth="1"/>
    <col min="4353" max="4353" width="10.875" style="11" customWidth="1"/>
    <col min="4354" max="4354" width="9.375" style="11" customWidth="1"/>
    <col min="4355" max="4355" width="9.25" style="11" customWidth="1"/>
    <col min="4356" max="4356" width="10.875" style="11" customWidth="1"/>
    <col min="4357" max="4357" width="9.125" style="11" customWidth="1"/>
    <col min="4358" max="4358" width="11.375" style="11" customWidth="1"/>
    <col min="4359" max="4359" width="8.875" style="11" customWidth="1"/>
    <col min="4360" max="4360" width="9.375" style="11" customWidth="1"/>
    <col min="4361" max="4606" width="9" style="11"/>
    <col min="4607" max="4607" width="6.125" style="11" customWidth="1"/>
    <col min="4608" max="4608" width="18.375" style="11" customWidth="1"/>
    <col min="4609" max="4609" width="10.875" style="11" customWidth="1"/>
    <col min="4610" max="4610" width="9.375" style="11" customWidth="1"/>
    <col min="4611" max="4611" width="9.25" style="11" customWidth="1"/>
    <col min="4612" max="4612" width="10.875" style="11" customWidth="1"/>
    <col min="4613" max="4613" width="9.125" style="11" customWidth="1"/>
    <col min="4614" max="4614" width="11.375" style="11" customWidth="1"/>
    <col min="4615" max="4615" width="8.875" style="11" customWidth="1"/>
    <col min="4616" max="4616" width="9.375" style="11" customWidth="1"/>
    <col min="4617" max="4862" width="9" style="11"/>
    <col min="4863" max="4863" width="6.125" style="11" customWidth="1"/>
    <col min="4864" max="4864" width="18.375" style="11" customWidth="1"/>
    <col min="4865" max="4865" width="10.875" style="11" customWidth="1"/>
    <col min="4866" max="4866" width="9.375" style="11" customWidth="1"/>
    <col min="4867" max="4867" width="9.25" style="11" customWidth="1"/>
    <col min="4868" max="4868" width="10.875" style="11" customWidth="1"/>
    <col min="4869" max="4869" width="9.125" style="11" customWidth="1"/>
    <col min="4870" max="4870" width="11.375" style="11" customWidth="1"/>
    <col min="4871" max="4871" width="8.875" style="11" customWidth="1"/>
    <col min="4872" max="4872" width="9.375" style="11" customWidth="1"/>
    <col min="4873" max="5118" width="9" style="11"/>
    <col min="5119" max="5119" width="6.125" style="11" customWidth="1"/>
    <col min="5120" max="5120" width="18.375" style="11" customWidth="1"/>
    <col min="5121" max="5121" width="10.875" style="11" customWidth="1"/>
    <col min="5122" max="5122" width="9.375" style="11" customWidth="1"/>
    <col min="5123" max="5123" width="9.25" style="11" customWidth="1"/>
    <col min="5124" max="5124" width="10.875" style="11" customWidth="1"/>
    <col min="5125" max="5125" width="9.125" style="11" customWidth="1"/>
    <col min="5126" max="5126" width="11.375" style="11" customWidth="1"/>
    <col min="5127" max="5127" width="8.875" style="11" customWidth="1"/>
    <col min="5128" max="5128" width="9.375" style="11" customWidth="1"/>
    <col min="5129" max="5374" width="9" style="11"/>
    <col min="5375" max="5375" width="6.125" style="11" customWidth="1"/>
    <col min="5376" max="5376" width="18.375" style="11" customWidth="1"/>
    <col min="5377" max="5377" width="10.875" style="11" customWidth="1"/>
    <col min="5378" max="5378" width="9.375" style="11" customWidth="1"/>
    <col min="5379" max="5379" width="9.25" style="11" customWidth="1"/>
    <col min="5380" max="5380" width="10.875" style="11" customWidth="1"/>
    <col min="5381" max="5381" width="9.125" style="11" customWidth="1"/>
    <col min="5382" max="5382" width="11.375" style="11" customWidth="1"/>
    <col min="5383" max="5383" width="8.875" style="11" customWidth="1"/>
    <col min="5384" max="5384" width="9.375" style="11" customWidth="1"/>
    <col min="5385" max="5630" width="9" style="11"/>
    <col min="5631" max="5631" width="6.125" style="11" customWidth="1"/>
    <col min="5632" max="5632" width="18.375" style="11" customWidth="1"/>
    <col min="5633" max="5633" width="10.875" style="11" customWidth="1"/>
    <col min="5634" max="5634" width="9.375" style="11" customWidth="1"/>
    <col min="5635" max="5635" width="9.25" style="11" customWidth="1"/>
    <col min="5636" max="5636" width="10.875" style="11" customWidth="1"/>
    <col min="5637" max="5637" width="9.125" style="11" customWidth="1"/>
    <col min="5638" max="5638" width="11.375" style="11" customWidth="1"/>
    <col min="5639" max="5639" width="8.875" style="11" customWidth="1"/>
    <col min="5640" max="5640" width="9.375" style="11" customWidth="1"/>
    <col min="5641" max="5886" width="9" style="11"/>
    <col min="5887" max="5887" width="6.125" style="11" customWidth="1"/>
    <col min="5888" max="5888" width="18.375" style="11" customWidth="1"/>
    <col min="5889" max="5889" width="10.875" style="11" customWidth="1"/>
    <col min="5890" max="5890" width="9.375" style="11" customWidth="1"/>
    <col min="5891" max="5891" width="9.25" style="11" customWidth="1"/>
    <col min="5892" max="5892" width="10.875" style="11" customWidth="1"/>
    <col min="5893" max="5893" width="9.125" style="11" customWidth="1"/>
    <col min="5894" max="5894" width="11.375" style="11" customWidth="1"/>
    <col min="5895" max="5895" width="8.875" style="11" customWidth="1"/>
    <col min="5896" max="5896" width="9.375" style="11" customWidth="1"/>
    <col min="5897" max="6142" width="9" style="11"/>
    <col min="6143" max="6143" width="6.125" style="11" customWidth="1"/>
    <col min="6144" max="6144" width="18.375" style="11" customWidth="1"/>
    <col min="6145" max="6145" width="10.875" style="11" customWidth="1"/>
    <col min="6146" max="6146" width="9.375" style="11" customWidth="1"/>
    <col min="6147" max="6147" width="9.25" style="11" customWidth="1"/>
    <col min="6148" max="6148" width="10.875" style="11" customWidth="1"/>
    <col min="6149" max="6149" width="9.125" style="11" customWidth="1"/>
    <col min="6150" max="6150" width="11.375" style="11" customWidth="1"/>
    <col min="6151" max="6151" width="8.875" style="11" customWidth="1"/>
    <col min="6152" max="6152" width="9.375" style="11" customWidth="1"/>
    <col min="6153" max="6398" width="9" style="11"/>
    <col min="6399" max="6399" width="6.125" style="11" customWidth="1"/>
    <col min="6400" max="6400" width="18.375" style="11" customWidth="1"/>
    <col min="6401" max="6401" width="10.875" style="11" customWidth="1"/>
    <col min="6402" max="6402" width="9.375" style="11" customWidth="1"/>
    <col min="6403" max="6403" width="9.25" style="11" customWidth="1"/>
    <col min="6404" max="6404" width="10.875" style="11" customWidth="1"/>
    <col min="6405" max="6405" width="9.125" style="11" customWidth="1"/>
    <col min="6406" max="6406" width="11.375" style="11" customWidth="1"/>
    <col min="6407" max="6407" width="8.875" style="11" customWidth="1"/>
    <col min="6408" max="6408" width="9.375" style="11" customWidth="1"/>
    <col min="6409" max="6654" width="9" style="11"/>
    <col min="6655" max="6655" width="6.125" style="11" customWidth="1"/>
    <col min="6656" max="6656" width="18.375" style="11" customWidth="1"/>
    <col min="6657" max="6657" width="10.875" style="11" customWidth="1"/>
    <col min="6658" max="6658" width="9.375" style="11" customWidth="1"/>
    <col min="6659" max="6659" width="9.25" style="11" customWidth="1"/>
    <col min="6660" max="6660" width="10.875" style="11" customWidth="1"/>
    <col min="6661" max="6661" width="9.125" style="11" customWidth="1"/>
    <col min="6662" max="6662" width="11.375" style="11" customWidth="1"/>
    <col min="6663" max="6663" width="8.875" style="11" customWidth="1"/>
    <col min="6664" max="6664" width="9.375" style="11" customWidth="1"/>
    <col min="6665" max="6910" width="9" style="11"/>
    <col min="6911" max="6911" width="6.125" style="11" customWidth="1"/>
    <col min="6912" max="6912" width="18.375" style="11" customWidth="1"/>
    <col min="6913" max="6913" width="10.875" style="11" customWidth="1"/>
    <col min="6914" max="6914" width="9.375" style="11" customWidth="1"/>
    <col min="6915" max="6915" width="9.25" style="11" customWidth="1"/>
    <col min="6916" max="6916" width="10.875" style="11" customWidth="1"/>
    <col min="6917" max="6917" width="9.125" style="11" customWidth="1"/>
    <col min="6918" max="6918" width="11.375" style="11" customWidth="1"/>
    <col min="6919" max="6919" width="8.875" style="11" customWidth="1"/>
    <col min="6920" max="6920" width="9.375" style="11" customWidth="1"/>
    <col min="6921" max="7166" width="9" style="11"/>
    <col min="7167" max="7167" width="6.125" style="11" customWidth="1"/>
    <col min="7168" max="7168" width="18.375" style="11" customWidth="1"/>
    <col min="7169" max="7169" width="10.875" style="11" customWidth="1"/>
    <col min="7170" max="7170" width="9.375" style="11" customWidth="1"/>
    <col min="7171" max="7171" width="9.25" style="11" customWidth="1"/>
    <col min="7172" max="7172" width="10.875" style="11" customWidth="1"/>
    <col min="7173" max="7173" width="9.125" style="11" customWidth="1"/>
    <col min="7174" max="7174" width="11.375" style="11" customWidth="1"/>
    <col min="7175" max="7175" width="8.875" style="11" customWidth="1"/>
    <col min="7176" max="7176" width="9.375" style="11" customWidth="1"/>
    <col min="7177" max="7422" width="9" style="11"/>
    <col min="7423" max="7423" width="6.125" style="11" customWidth="1"/>
    <col min="7424" max="7424" width="18.375" style="11" customWidth="1"/>
    <col min="7425" max="7425" width="10.875" style="11" customWidth="1"/>
    <col min="7426" max="7426" width="9.375" style="11" customWidth="1"/>
    <col min="7427" max="7427" width="9.25" style="11" customWidth="1"/>
    <col min="7428" max="7428" width="10.875" style="11" customWidth="1"/>
    <col min="7429" max="7429" width="9.125" style="11" customWidth="1"/>
    <col min="7430" max="7430" width="11.375" style="11" customWidth="1"/>
    <col min="7431" max="7431" width="8.875" style="11" customWidth="1"/>
    <col min="7432" max="7432" width="9.375" style="11" customWidth="1"/>
    <col min="7433" max="7678" width="9" style="11"/>
    <col min="7679" max="7679" width="6.125" style="11" customWidth="1"/>
    <col min="7680" max="7680" width="18.375" style="11" customWidth="1"/>
    <col min="7681" max="7681" width="10.875" style="11" customWidth="1"/>
    <col min="7682" max="7682" width="9.375" style="11" customWidth="1"/>
    <col min="7683" max="7683" width="9.25" style="11" customWidth="1"/>
    <col min="7684" max="7684" width="10.875" style="11" customWidth="1"/>
    <col min="7685" max="7685" width="9.125" style="11" customWidth="1"/>
    <col min="7686" max="7686" width="11.375" style="11" customWidth="1"/>
    <col min="7687" max="7687" width="8.875" style="11" customWidth="1"/>
    <col min="7688" max="7688" width="9.375" style="11" customWidth="1"/>
    <col min="7689" max="7934" width="9" style="11"/>
    <col min="7935" max="7935" width="6.125" style="11" customWidth="1"/>
    <col min="7936" max="7936" width="18.375" style="11" customWidth="1"/>
    <col min="7937" max="7937" width="10.875" style="11" customWidth="1"/>
    <col min="7938" max="7938" width="9.375" style="11" customWidth="1"/>
    <col min="7939" max="7939" width="9.25" style="11" customWidth="1"/>
    <col min="7940" max="7940" width="10.875" style="11" customWidth="1"/>
    <col min="7941" max="7941" width="9.125" style="11" customWidth="1"/>
    <col min="7942" max="7942" width="11.375" style="11" customWidth="1"/>
    <col min="7943" max="7943" width="8.875" style="11" customWidth="1"/>
    <col min="7944" max="7944" width="9.375" style="11" customWidth="1"/>
    <col min="7945" max="8190" width="9" style="11"/>
    <col min="8191" max="8191" width="6.125" style="11" customWidth="1"/>
    <col min="8192" max="8192" width="18.375" style="11" customWidth="1"/>
    <col min="8193" max="8193" width="10.875" style="11" customWidth="1"/>
    <col min="8194" max="8194" width="9.375" style="11" customWidth="1"/>
    <col min="8195" max="8195" width="9.25" style="11" customWidth="1"/>
    <col min="8196" max="8196" width="10.875" style="11" customWidth="1"/>
    <col min="8197" max="8197" width="9.125" style="11" customWidth="1"/>
    <col min="8198" max="8198" width="11.375" style="11" customWidth="1"/>
    <col min="8199" max="8199" width="8.875" style="11" customWidth="1"/>
    <col min="8200" max="8200" width="9.375" style="11" customWidth="1"/>
    <col min="8201" max="8446" width="9" style="11"/>
    <col min="8447" max="8447" width="6.125" style="11" customWidth="1"/>
    <col min="8448" max="8448" width="18.375" style="11" customWidth="1"/>
    <col min="8449" max="8449" width="10.875" style="11" customWidth="1"/>
    <col min="8450" max="8450" width="9.375" style="11" customWidth="1"/>
    <col min="8451" max="8451" width="9.25" style="11" customWidth="1"/>
    <col min="8452" max="8452" width="10.875" style="11" customWidth="1"/>
    <col min="8453" max="8453" width="9.125" style="11" customWidth="1"/>
    <col min="8454" max="8454" width="11.375" style="11" customWidth="1"/>
    <col min="8455" max="8455" width="8.875" style="11" customWidth="1"/>
    <col min="8456" max="8456" width="9.375" style="11" customWidth="1"/>
    <col min="8457" max="8702" width="9" style="11"/>
    <col min="8703" max="8703" width="6.125" style="11" customWidth="1"/>
    <col min="8704" max="8704" width="18.375" style="11" customWidth="1"/>
    <col min="8705" max="8705" width="10.875" style="11" customWidth="1"/>
    <col min="8706" max="8706" width="9.375" style="11" customWidth="1"/>
    <col min="8707" max="8707" width="9.25" style="11" customWidth="1"/>
    <col min="8708" max="8708" width="10.875" style="11" customWidth="1"/>
    <col min="8709" max="8709" width="9.125" style="11" customWidth="1"/>
    <col min="8710" max="8710" width="11.375" style="11" customWidth="1"/>
    <col min="8711" max="8711" width="8.875" style="11" customWidth="1"/>
    <col min="8712" max="8712" width="9.375" style="11" customWidth="1"/>
    <col min="8713" max="8958" width="9" style="11"/>
    <col min="8959" max="8959" width="6.125" style="11" customWidth="1"/>
    <col min="8960" max="8960" width="18.375" style="11" customWidth="1"/>
    <col min="8961" max="8961" width="10.875" style="11" customWidth="1"/>
    <col min="8962" max="8962" width="9.375" style="11" customWidth="1"/>
    <col min="8963" max="8963" width="9.25" style="11" customWidth="1"/>
    <col min="8964" max="8964" width="10.875" style="11" customWidth="1"/>
    <col min="8965" max="8965" width="9.125" style="11" customWidth="1"/>
    <col min="8966" max="8966" width="11.375" style="11" customWidth="1"/>
    <col min="8967" max="8967" width="8.875" style="11" customWidth="1"/>
    <col min="8968" max="8968" width="9.375" style="11" customWidth="1"/>
    <col min="8969" max="9214" width="9" style="11"/>
    <col min="9215" max="9215" width="6.125" style="11" customWidth="1"/>
    <col min="9216" max="9216" width="18.375" style="11" customWidth="1"/>
    <col min="9217" max="9217" width="10.875" style="11" customWidth="1"/>
    <col min="9218" max="9218" width="9.375" style="11" customWidth="1"/>
    <col min="9219" max="9219" width="9.25" style="11" customWidth="1"/>
    <col min="9220" max="9220" width="10.875" style="11" customWidth="1"/>
    <col min="9221" max="9221" width="9.125" style="11" customWidth="1"/>
    <col min="9222" max="9222" width="11.375" style="11" customWidth="1"/>
    <col min="9223" max="9223" width="8.875" style="11" customWidth="1"/>
    <col min="9224" max="9224" width="9.375" style="11" customWidth="1"/>
    <col min="9225" max="9470" width="9" style="11"/>
    <col min="9471" max="9471" width="6.125" style="11" customWidth="1"/>
    <col min="9472" max="9472" width="18.375" style="11" customWidth="1"/>
    <col min="9473" max="9473" width="10.875" style="11" customWidth="1"/>
    <col min="9474" max="9474" width="9.375" style="11" customWidth="1"/>
    <col min="9475" max="9475" width="9.25" style="11" customWidth="1"/>
    <col min="9476" max="9476" width="10.875" style="11" customWidth="1"/>
    <col min="9477" max="9477" width="9.125" style="11" customWidth="1"/>
    <col min="9478" max="9478" width="11.375" style="11" customWidth="1"/>
    <col min="9479" max="9479" width="8.875" style="11" customWidth="1"/>
    <col min="9480" max="9480" width="9.375" style="11" customWidth="1"/>
    <col min="9481" max="9726" width="9" style="11"/>
    <col min="9727" max="9727" width="6.125" style="11" customWidth="1"/>
    <col min="9728" max="9728" width="18.375" style="11" customWidth="1"/>
    <col min="9729" max="9729" width="10.875" style="11" customWidth="1"/>
    <col min="9730" max="9730" width="9.375" style="11" customWidth="1"/>
    <col min="9731" max="9731" width="9.25" style="11" customWidth="1"/>
    <col min="9732" max="9732" width="10.875" style="11" customWidth="1"/>
    <col min="9733" max="9733" width="9.125" style="11" customWidth="1"/>
    <col min="9734" max="9734" width="11.375" style="11" customWidth="1"/>
    <col min="9735" max="9735" width="8.875" style="11" customWidth="1"/>
    <col min="9736" max="9736" width="9.375" style="11" customWidth="1"/>
    <col min="9737" max="9982" width="9" style="11"/>
    <col min="9983" max="9983" width="6.125" style="11" customWidth="1"/>
    <col min="9984" max="9984" width="18.375" style="11" customWidth="1"/>
    <col min="9985" max="9985" width="10.875" style="11" customWidth="1"/>
    <col min="9986" max="9986" width="9.375" style="11" customWidth="1"/>
    <col min="9987" max="9987" width="9.25" style="11" customWidth="1"/>
    <col min="9988" max="9988" width="10.875" style="11" customWidth="1"/>
    <col min="9989" max="9989" width="9.125" style="11" customWidth="1"/>
    <col min="9990" max="9990" width="11.375" style="11" customWidth="1"/>
    <col min="9991" max="9991" width="8.875" style="11" customWidth="1"/>
    <col min="9992" max="9992" width="9.375" style="11" customWidth="1"/>
    <col min="9993" max="10238" width="9" style="11"/>
    <col min="10239" max="10239" width="6.125" style="11" customWidth="1"/>
    <col min="10240" max="10240" width="18.375" style="11" customWidth="1"/>
    <col min="10241" max="10241" width="10.875" style="11" customWidth="1"/>
    <col min="10242" max="10242" width="9.375" style="11" customWidth="1"/>
    <col min="10243" max="10243" width="9.25" style="11" customWidth="1"/>
    <col min="10244" max="10244" width="10.875" style="11" customWidth="1"/>
    <col min="10245" max="10245" width="9.125" style="11" customWidth="1"/>
    <col min="10246" max="10246" width="11.375" style="11" customWidth="1"/>
    <col min="10247" max="10247" width="8.875" style="11" customWidth="1"/>
    <col min="10248" max="10248" width="9.375" style="11" customWidth="1"/>
    <col min="10249" max="10494" width="9" style="11"/>
    <col min="10495" max="10495" width="6.125" style="11" customWidth="1"/>
    <col min="10496" max="10496" width="18.375" style="11" customWidth="1"/>
    <col min="10497" max="10497" width="10.875" style="11" customWidth="1"/>
    <col min="10498" max="10498" width="9.375" style="11" customWidth="1"/>
    <col min="10499" max="10499" width="9.25" style="11" customWidth="1"/>
    <col min="10500" max="10500" width="10.875" style="11" customWidth="1"/>
    <col min="10501" max="10501" width="9.125" style="11" customWidth="1"/>
    <col min="10502" max="10502" width="11.375" style="11" customWidth="1"/>
    <col min="10503" max="10503" width="8.875" style="11" customWidth="1"/>
    <col min="10504" max="10504" width="9.375" style="11" customWidth="1"/>
    <col min="10505" max="10750" width="9" style="11"/>
    <col min="10751" max="10751" width="6.125" style="11" customWidth="1"/>
    <col min="10752" max="10752" width="18.375" style="11" customWidth="1"/>
    <col min="10753" max="10753" width="10.875" style="11" customWidth="1"/>
    <col min="10754" max="10754" width="9.375" style="11" customWidth="1"/>
    <col min="10755" max="10755" width="9.25" style="11" customWidth="1"/>
    <col min="10756" max="10756" width="10.875" style="11" customWidth="1"/>
    <col min="10757" max="10757" width="9.125" style="11" customWidth="1"/>
    <col min="10758" max="10758" width="11.375" style="11" customWidth="1"/>
    <col min="10759" max="10759" width="8.875" style="11" customWidth="1"/>
    <col min="10760" max="10760" width="9.375" style="11" customWidth="1"/>
    <col min="10761" max="11006" width="9" style="11"/>
    <col min="11007" max="11007" width="6.125" style="11" customWidth="1"/>
    <col min="11008" max="11008" width="18.375" style="11" customWidth="1"/>
    <col min="11009" max="11009" width="10.875" style="11" customWidth="1"/>
    <col min="11010" max="11010" width="9.375" style="11" customWidth="1"/>
    <col min="11011" max="11011" width="9.25" style="11" customWidth="1"/>
    <col min="11012" max="11012" width="10.875" style="11" customWidth="1"/>
    <col min="11013" max="11013" width="9.125" style="11" customWidth="1"/>
    <col min="11014" max="11014" width="11.375" style="11" customWidth="1"/>
    <col min="11015" max="11015" width="8.875" style="11" customWidth="1"/>
    <col min="11016" max="11016" width="9.375" style="11" customWidth="1"/>
    <col min="11017" max="11262" width="9" style="11"/>
    <col min="11263" max="11263" width="6.125" style="11" customWidth="1"/>
    <col min="11264" max="11264" width="18.375" style="11" customWidth="1"/>
    <col min="11265" max="11265" width="10.875" style="11" customWidth="1"/>
    <col min="11266" max="11266" width="9.375" style="11" customWidth="1"/>
    <col min="11267" max="11267" width="9.25" style="11" customWidth="1"/>
    <col min="11268" max="11268" width="10.875" style="11" customWidth="1"/>
    <col min="11269" max="11269" width="9.125" style="11" customWidth="1"/>
    <col min="11270" max="11270" width="11.375" style="11" customWidth="1"/>
    <col min="11271" max="11271" width="8.875" style="11" customWidth="1"/>
    <col min="11272" max="11272" width="9.375" style="11" customWidth="1"/>
    <col min="11273" max="11518" width="9" style="11"/>
    <col min="11519" max="11519" width="6.125" style="11" customWidth="1"/>
    <col min="11520" max="11520" width="18.375" style="11" customWidth="1"/>
    <col min="11521" max="11521" width="10.875" style="11" customWidth="1"/>
    <col min="11522" max="11522" width="9.375" style="11" customWidth="1"/>
    <col min="11523" max="11523" width="9.25" style="11" customWidth="1"/>
    <col min="11524" max="11524" width="10.875" style="11" customWidth="1"/>
    <col min="11525" max="11525" width="9.125" style="11" customWidth="1"/>
    <col min="11526" max="11526" width="11.375" style="11" customWidth="1"/>
    <col min="11527" max="11527" width="8.875" style="11" customWidth="1"/>
    <col min="11528" max="11528" width="9.375" style="11" customWidth="1"/>
    <col min="11529" max="11774" width="9" style="11"/>
    <col min="11775" max="11775" width="6.125" style="11" customWidth="1"/>
    <col min="11776" max="11776" width="18.375" style="11" customWidth="1"/>
    <col min="11777" max="11777" width="10.875" style="11" customWidth="1"/>
    <col min="11778" max="11778" width="9.375" style="11" customWidth="1"/>
    <col min="11779" max="11779" width="9.25" style="11" customWidth="1"/>
    <col min="11780" max="11780" width="10.875" style="11" customWidth="1"/>
    <col min="11781" max="11781" width="9.125" style="11" customWidth="1"/>
    <col min="11782" max="11782" width="11.375" style="11" customWidth="1"/>
    <col min="11783" max="11783" width="8.875" style="11" customWidth="1"/>
    <col min="11784" max="11784" width="9.375" style="11" customWidth="1"/>
    <col min="11785" max="12030" width="9" style="11"/>
    <col min="12031" max="12031" width="6.125" style="11" customWidth="1"/>
    <col min="12032" max="12032" width="18.375" style="11" customWidth="1"/>
    <col min="12033" max="12033" width="10.875" style="11" customWidth="1"/>
    <col min="12034" max="12034" width="9.375" style="11" customWidth="1"/>
    <col min="12035" max="12035" width="9.25" style="11" customWidth="1"/>
    <col min="12036" max="12036" width="10.875" style="11" customWidth="1"/>
    <col min="12037" max="12037" width="9.125" style="11" customWidth="1"/>
    <col min="12038" max="12038" width="11.375" style="11" customWidth="1"/>
    <col min="12039" max="12039" width="8.875" style="11" customWidth="1"/>
    <col min="12040" max="12040" width="9.375" style="11" customWidth="1"/>
    <col min="12041" max="12286" width="9" style="11"/>
    <col min="12287" max="12287" width="6.125" style="11" customWidth="1"/>
    <col min="12288" max="12288" width="18.375" style="11" customWidth="1"/>
    <col min="12289" max="12289" width="10.875" style="11" customWidth="1"/>
    <col min="12290" max="12290" width="9.375" style="11" customWidth="1"/>
    <col min="12291" max="12291" width="9.25" style="11" customWidth="1"/>
    <col min="12292" max="12292" width="10.875" style="11" customWidth="1"/>
    <col min="12293" max="12293" width="9.125" style="11" customWidth="1"/>
    <col min="12294" max="12294" width="11.375" style="11" customWidth="1"/>
    <col min="12295" max="12295" width="8.875" style="11" customWidth="1"/>
    <col min="12296" max="12296" width="9.375" style="11" customWidth="1"/>
    <col min="12297" max="12542" width="9" style="11"/>
    <col min="12543" max="12543" width="6.125" style="11" customWidth="1"/>
    <col min="12544" max="12544" width="18.375" style="11" customWidth="1"/>
    <col min="12545" max="12545" width="10.875" style="11" customWidth="1"/>
    <col min="12546" max="12546" width="9.375" style="11" customWidth="1"/>
    <col min="12547" max="12547" width="9.25" style="11" customWidth="1"/>
    <col min="12548" max="12548" width="10.875" style="11" customWidth="1"/>
    <col min="12549" max="12549" width="9.125" style="11" customWidth="1"/>
    <col min="12550" max="12550" width="11.375" style="11" customWidth="1"/>
    <col min="12551" max="12551" width="8.875" style="11" customWidth="1"/>
    <col min="12552" max="12552" width="9.375" style="11" customWidth="1"/>
    <col min="12553" max="12798" width="9" style="11"/>
    <col min="12799" max="12799" width="6.125" style="11" customWidth="1"/>
    <col min="12800" max="12800" width="18.375" style="11" customWidth="1"/>
    <col min="12801" max="12801" width="10.875" style="11" customWidth="1"/>
    <col min="12802" max="12802" width="9.375" style="11" customWidth="1"/>
    <col min="12803" max="12803" width="9.25" style="11" customWidth="1"/>
    <col min="12804" max="12804" width="10.875" style="11" customWidth="1"/>
    <col min="12805" max="12805" width="9.125" style="11" customWidth="1"/>
    <col min="12806" max="12806" width="11.375" style="11" customWidth="1"/>
    <col min="12807" max="12807" width="8.875" style="11" customWidth="1"/>
    <col min="12808" max="12808" width="9.375" style="11" customWidth="1"/>
    <col min="12809" max="13054" width="9" style="11"/>
    <col min="13055" max="13055" width="6.125" style="11" customWidth="1"/>
    <col min="13056" max="13056" width="18.375" style="11" customWidth="1"/>
    <col min="13057" max="13057" width="10.875" style="11" customWidth="1"/>
    <col min="13058" max="13058" width="9.375" style="11" customWidth="1"/>
    <col min="13059" max="13059" width="9.25" style="11" customWidth="1"/>
    <col min="13060" max="13060" width="10.875" style="11" customWidth="1"/>
    <col min="13061" max="13061" width="9.125" style="11" customWidth="1"/>
    <col min="13062" max="13062" width="11.375" style="11" customWidth="1"/>
    <col min="13063" max="13063" width="8.875" style="11" customWidth="1"/>
    <col min="13064" max="13064" width="9.375" style="11" customWidth="1"/>
    <col min="13065" max="13310" width="9" style="11"/>
    <col min="13311" max="13311" width="6.125" style="11" customWidth="1"/>
    <col min="13312" max="13312" width="18.375" style="11" customWidth="1"/>
    <col min="13313" max="13313" width="10.875" style="11" customWidth="1"/>
    <col min="13314" max="13314" width="9.375" style="11" customWidth="1"/>
    <col min="13315" max="13315" width="9.25" style="11" customWidth="1"/>
    <col min="13316" max="13316" width="10.875" style="11" customWidth="1"/>
    <col min="13317" max="13317" width="9.125" style="11" customWidth="1"/>
    <col min="13318" max="13318" width="11.375" style="11" customWidth="1"/>
    <col min="13319" max="13319" width="8.875" style="11" customWidth="1"/>
    <col min="13320" max="13320" width="9.375" style="11" customWidth="1"/>
    <col min="13321" max="13566" width="9" style="11"/>
    <col min="13567" max="13567" width="6.125" style="11" customWidth="1"/>
    <col min="13568" max="13568" width="18.375" style="11" customWidth="1"/>
    <col min="13569" max="13569" width="10.875" style="11" customWidth="1"/>
    <col min="13570" max="13570" width="9.375" style="11" customWidth="1"/>
    <col min="13571" max="13571" width="9.25" style="11" customWidth="1"/>
    <col min="13572" max="13572" width="10.875" style="11" customWidth="1"/>
    <col min="13573" max="13573" width="9.125" style="11" customWidth="1"/>
    <col min="13574" max="13574" width="11.375" style="11" customWidth="1"/>
    <col min="13575" max="13575" width="8.875" style="11" customWidth="1"/>
    <col min="13576" max="13576" width="9.375" style="11" customWidth="1"/>
    <col min="13577" max="13822" width="9" style="11"/>
    <col min="13823" max="13823" width="6.125" style="11" customWidth="1"/>
    <col min="13824" max="13824" width="18.375" style="11" customWidth="1"/>
    <col min="13825" max="13825" width="10.875" style="11" customWidth="1"/>
    <col min="13826" max="13826" width="9.375" style="11" customWidth="1"/>
    <col min="13827" max="13827" width="9.25" style="11" customWidth="1"/>
    <col min="13828" max="13828" width="10.875" style="11" customWidth="1"/>
    <col min="13829" max="13829" width="9.125" style="11" customWidth="1"/>
    <col min="13830" max="13830" width="11.375" style="11" customWidth="1"/>
    <col min="13831" max="13831" width="8.875" style="11" customWidth="1"/>
    <col min="13832" max="13832" width="9.375" style="11" customWidth="1"/>
    <col min="13833" max="14078" width="9" style="11"/>
    <col min="14079" max="14079" width="6.125" style="11" customWidth="1"/>
    <col min="14080" max="14080" width="18.375" style="11" customWidth="1"/>
    <col min="14081" max="14081" width="10.875" style="11" customWidth="1"/>
    <col min="14082" max="14082" width="9.375" style="11" customWidth="1"/>
    <col min="14083" max="14083" width="9.25" style="11" customWidth="1"/>
    <col min="14084" max="14084" width="10.875" style="11" customWidth="1"/>
    <col min="14085" max="14085" width="9.125" style="11" customWidth="1"/>
    <col min="14086" max="14086" width="11.375" style="11" customWidth="1"/>
    <col min="14087" max="14087" width="8.875" style="11" customWidth="1"/>
    <col min="14088" max="14088" width="9.375" style="11" customWidth="1"/>
    <col min="14089" max="14334" width="9" style="11"/>
    <col min="14335" max="14335" width="6.125" style="11" customWidth="1"/>
    <col min="14336" max="14336" width="18.375" style="11" customWidth="1"/>
    <col min="14337" max="14337" width="10.875" style="11" customWidth="1"/>
    <col min="14338" max="14338" width="9.375" style="11" customWidth="1"/>
    <col min="14339" max="14339" width="9.25" style="11" customWidth="1"/>
    <col min="14340" max="14340" width="10.875" style="11" customWidth="1"/>
    <col min="14341" max="14341" width="9.125" style="11" customWidth="1"/>
    <col min="14342" max="14342" width="11.375" style="11" customWidth="1"/>
    <col min="14343" max="14343" width="8.875" style="11" customWidth="1"/>
    <col min="14344" max="14344" width="9.375" style="11" customWidth="1"/>
    <col min="14345" max="14590" width="9" style="11"/>
    <col min="14591" max="14591" width="6.125" style="11" customWidth="1"/>
    <col min="14592" max="14592" width="18.375" style="11" customWidth="1"/>
    <col min="14593" max="14593" width="10.875" style="11" customWidth="1"/>
    <col min="14594" max="14594" width="9.375" style="11" customWidth="1"/>
    <col min="14595" max="14595" width="9.25" style="11" customWidth="1"/>
    <col min="14596" max="14596" width="10.875" style="11" customWidth="1"/>
    <col min="14597" max="14597" width="9.125" style="11" customWidth="1"/>
    <col min="14598" max="14598" width="11.375" style="11" customWidth="1"/>
    <col min="14599" max="14599" width="8.875" style="11" customWidth="1"/>
    <col min="14600" max="14600" width="9.375" style="11" customWidth="1"/>
    <col min="14601" max="14846" width="9" style="11"/>
    <col min="14847" max="14847" width="6.125" style="11" customWidth="1"/>
    <col min="14848" max="14848" width="18.375" style="11" customWidth="1"/>
    <col min="14849" max="14849" width="10.875" style="11" customWidth="1"/>
    <col min="14850" max="14850" width="9.375" style="11" customWidth="1"/>
    <col min="14851" max="14851" width="9.25" style="11" customWidth="1"/>
    <col min="14852" max="14852" width="10.875" style="11" customWidth="1"/>
    <col min="14853" max="14853" width="9.125" style="11" customWidth="1"/>
    <col min="14854" max="14854" width="11.375" style="11" customWidth="1"/>
    <col min="14855" max="14855" width="8.875" style="11" customWidth="1"/>
    <col min="14856" max="14856" width="9.375" style="11" customWidth="1"/>
    <col min="14857" max="15102" width="9" style="11"/>
    <col min="15103" max="15103" width="6.125" style="11" customWidth="1"/>
    <col min="15104" max="15104" width="18.375" style="11" customWidth="1"/>
    <col min="15105" max="15105" width="10.875" style="11" customWidth="1"/>
    <col min="15106" max="15106" width="9.375" style="11" customWidth="1"/>
    <col min="15107" max="15107" width="9.25" style="11" customWidth="1"/>
    <col min="15108" max="15108" width="10.875" style="11" customWidth="1"/>
    <col min="15109" max="15109" width="9.125" style="11" customWidth="1"/>
    <col min="15110" max="15110" width="11.375" style="11" customWidth="1"/>
    <col min="15111" max="15111" width="8.875" style="11" customWidth="1"/>
    <col min="15112" max="15112" width="9.375" style="11" customWidth="1"/>
    <col min="15113" max="15358" width="9" style="11"/>
    <col min="15359" max="15359" width="6.125" style="11" customWidth="1"/>
    <col min="15360" max="15360" width="18.375" style="11" customWidth="1"/>
    <col min="15361" max="15361" width="10.875" style="11" customWidth="1"/>
    <col min="15362" max="15362" width="9.375" style="11" customWidth="1"/>
    <col min="15363" max="15363" width="9.25" style="11" customWidth="1"/>
    <col min="15364" max="15364" width="10.875" style="11" customWidth="1"/>
    <col min="15365" max="15365" width="9.125" style="11" customWidth="1"/>
    <col min="15366" max="15366" width="11.375" style="11" customWidth="1"/>
    <col min="15367" max="15367" width="8.875" style="11" customWidth="1"/>
    <col min="15368" max="15368" width="9.375" style="11" customWidth="1"/>
    <col min="15369" max="15614" width="9" style="11"/>
    <col min="15615" max="15615" width="6.125" style="11" customWidth="1"/>
    <col min="15616" max="15616" width="18.375" style="11" customWidth="1"/>
    <col min="15617" max="15617" width="10.875" style="11" customWidth="1"/>
    <col min="15618" max="15618" width="9.375" style="11" customWidth="1"/>
    <col min="15619" max="15619" width="9.25" style="11" customWidth="1"/>
    <col min="15620" max="15620" width="10.875" style="11" customWidth="1"/>
    <col min="15621" max="15621" width="9.125" style="11" customWidth="1"/>
    <col min="15622" max="15622" width="11.375" style="11" customWidth="1"/>
    <col min="15623" max="15623" width="8.875" style="11" customWidth="1"/>
    <col min="15624" max="15624" width="9.375" style="11" customWidth="1"/>
    <col min="15625" max="15870" width="9" style="11"/>
    <col min="15871" max="15871" width="6.125" style="11" customWidth="1"/>
    <col min="15872" max="15872" width="18.375" style="11" customWidth="1"/>
    <col min="15873" max="15873" width="10.875" style="11" customWidth="1"/>
    <col min="15874" max="15874" width="9.375" style="11" customWidth="1"/>
    <col min="15875" max="15875" width="9.25" style="11" customWidth="1"/>
    <col min="15876" max="15876" width="10.875" style="11" customWidth="1"/>
    <col min="15877" max="15877" width="9.125" style="11" customWidth="1"/>
    <col min="15878" max="15878" width="11.375" style="11" customWidth="1"/>
    <col min="15879" max="15879" width="8.875" style="11" customWidth="1"/>
    <col min="15880" max="15880" width="9.375" style="11" customWidth="1"/>
    <col min="15881" max="16126" width="9" style="11"/>
    <col min="16127" max="16127" width="6.125" style="11" customWidth="1"/>
    <col min="16128" max="16128" width="18.375" style="11" customWidth="1"/>
    <col min="16129" max="16129" width="10.875" style="11" customWidth="1"/>
    <col min="16130" max="16130" width="9.375" style="11" customWidth="1"/>
    <col min="16131" max="16131" width="9.25" style="11" customWidth="1"/>
    <col min="16132" max="16132" width="10.875" style="11" customWidth="1"/>
    <col min="16133" max="16133" width="9.125" style="11" customWidth="1"/>
    <col min="16134" max="16134" width="11.375" style="11" customWidth="1"/>
    <col min="16135" max="16135" width="8.875" style="11" customWidth="1"/>
    <col min="16136" max="16136" width="9.375" style="11" customWidth="1"/>
    <col min="16137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32"/>
      <c r="B2" s="32"/>
      <c r="C2" s="32"/>
      <c r="D2" s="32"/>
      <c r="E2" s="32" t="s">
        <v>76</v>
      </c>
      <c r="F2" s="32"/>
      <c r="G2" s="32"/>
      <c r="H2" s="124" t="s">
        <v>77</v>
      </c>
      <c r="I2" s="124"/>
      <c r="J2" s="124"/>
    </row>
    <row r="3" spans="1:10" s="13" customFormat="1" ht="24" customHeight="1">
      <c r="A3" s="125" t="s">
        <v>0</v>
      </c>
      <c r="B3" s="127" t="s">
        <v>78</v>
      </c>
      <c r="C3" s="129" t="s">
        <v>1</v>
      </c>
      <c r="D3" s="130"/>
      <c r="E3" s="131"/>
      <c r="F3" s="129" t="s">
        <v>2</v>
      </c>
      <c r="G3" s="130"/>
      <c r="H3" s="131"/>
      <c r="I3" s="129" t="s">
        <v>3</v>
      </c>
      <c r="J3" s="131"/>
    </row>
    <row r="4" spans="1:10" ht="24" customHeight="1" thickBot="1">
      <c r="A4" s="126"/>
      <c r="B4" s="128"/>
      <c r="C4" s="21" t="s">
        <v>4</v>
      </c>
      <c r="D4" s="22" t="s">
        <v>5</v>
      </c>
      <c r="E4" s="33" t="s">
        <v>6</v>
      </c>
      <c r="F4" s="21" t="s">
        <v>4</v>
      </c>
      <c r="G4" s="22" t="s">
        <v>5</v>
      </c>
      <c r="H4" s="33" t="s">
        <v>6</v>
      </c>
      <c r="I4" s="23" t="s">
        <v>4</v>
      </c>
      <c r="J4" s="33" t="s">
        <v>5</v>
      </c>
    </row>
    <row r="5" spans="1:10">
      <c r="A5" s="9">
        <v>1</v>
      </c>
      <c r="B5" s="10" t="s">
        <v>79</v>
      </c>
      <c r="C5" s="49">
        <f>گندم!C7</f>
        <v>68590.142501931201</v>
      </c>
      <c r="D5" s="50">
        <f>گندم!D7</f>
        <v>395896.16641490301</v>
      </c>
      <c r="E5" s="51">
        <f>D5+C5</f>
        <v>464486.30891683418</v>
      </c>
      <c r="F5" s="49">
        <f>گندم!F7</f>
        <v>260483</v>
      </c>
      <c r="G5" s="50">
        <f>گندم!G7</f>
        <v>350947.34811872011</v>
      </c>
      <c r="H5" s="51">
        <f>G5+F5</f>
        <v>611430.34811872011</v>
      </c>
      <c r="I5" s="52">
        <f>F5*1000/C5</f>
        <v>3797.6739878134226</v>
      </c>
      <c r="J5" s="53">
        <f>G5*1000/D5</f>
        <v>886.4631130348555</v>
      </c>
    </row>
    <row r="6" spans="1:10">
      <c r="A6" s="27">
        <v>2</v>
      </c>
      <c r="B6" s="28" t="s">
        <v>80</v>
      </c>
      <c r="C6" s="54">
        <f>شلتوک!C6</f>
        <v>3500</v>
      </c>
      <c r="D6" s="55" t="e">
        <f>شلتوک!#REF!</f>
        <v>#REF!</v>
      </c>
      <c r="E6" s="51" t="e">
        <f t="shared" ref="E6:E32" si="0">D6+C6</f>
        <v>#REF!</v>
      </c>
      <c r="F6" s="54">
        <f>شلتوک!D6</f>
        <v>17500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برنامه'!C6</f>
        <v>419.27010121189716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برنامه'!D6</f>
        <v>3693.5801555957382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8809.5481765083459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جو!C7</f>
        <v>18262.8</v>
      </c>
      <c r="D8" s="55">
        <f>جو!D7</f>
        <v>68485.5</v>
      </c>
      <c r="E8" s="51">
        <f t="shared" si="0"/>
        <v>86748.3</v>
      </c>
      <c r="F8" s="54">
        <f>جو!F7</f>
        <v>61512.935850390932</v>
      </c>
      <c r="G8" s="55">
        <f>جو!G7</f>
        <v>67471.2404875879</v>
      </c>
      <c r="H8" s="51">
        <f t="shared" si="1"/>
        <v>128984.17633797883</v>
      </c>
      <c r="I8" s="52">
        <f t="shared" si="2"/>
        <v>3368.209466806346</v>
      </c>
      <c r="J8" s="53">
        <f t="shared" si="3"/>
        <v>985.19015685930447</v>
      </c>
    </row>
    <row r="9" spans="1:10">
      <c r="A9" s="27">
        <v>5</v>
      </c>
      <c r="B9" s="28" t="s">
        <v>116</v>
      </c>
      <c r="C9" s="54">
        <f>'چغندر (فاقدبرنامه)'!C6</f>
        <v>200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(فاقدبرنامه)'!D6</f>
        <v>10200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51000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/>
      <c r="D10" s="55"/>
      <c r="E10" s="51"/>
      <c r="F10" s="54"/>
      <c r="G10" s="55"/>
      <c r="H10" s="51"/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سویا!C7</f>
        <v>50</v>
      </c>
      <c r="D11" s="55">
        <f>سویا!D7</f>
        <v>0</v>
      </c>
      <c r="E11" s="51">
        <f t="shared" si="0"/>
        <v>50</v>
      </c>
      <c r="F11" s="54">
        <f>سویا!F7</f>
        <v>100</v>
      </c>
      <c r="G11" s="55">
        <f>سویا!G7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كلزا!C7</f>
        <v>5000</v>
      </c>
      <c r="D12" s="55">
        <f>كلزا!D7</f>
        <v>500</v>
      </c>
      <c r="E12" s="51">
        <f t="shared" si="0"/>
        <v>5500</v>
      </c>
      <c r="F12" s="54">
        <f>كلزا!F7</f>
        <v>8750</v>
      </c>
      <c r="G12" s="55">
        <f>كلزا!G7</f>
        <v>381</v>
      </c>
      <c r="H12" s="51">
        <f t="shared" si="1"/>
        <v>9131</v>
      </c>
      <c r="I12" s="52">
        <f t="shared" si="2"/>
        <v>1750</v>
      </c>
      <c r="J12" s="53">
        <f t="shared" si="3"/>
        <v>762</v>
      </c>
    </row>
    <row r="13" spans="1:10">
      <c r="A13" s="27">
        <v>9</v>
      </c>
      <c r="B13" s="28" t="s">
        <v>86</v>
      </c>
      <c r="C13" s="54">
        <f>کنجد!C7</f>
        <v>800</v>
      </c>
      <c r="D13" s="55">
        <f>کنجد!D7</f>
        <v>0</v>
      </c>
      <c r="E13" s="51">
        <f t="shared" si="0"/>
        <v>800</v>
      </c>
      <c r="F13" s="54">
        <f>کنجد!F7</f>
        <v>800</v>
      </c>
      <c r="G13" s="55">
        <f>کنجد!G7</f>
        <v>0</v>
      </c>
      <c r="H13" s="51">
        <f t="shared" si="1"/>
        <v>800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'!C7</f>
        <v>800</v>
      </c>
      <c r="D14" s="55">
        <f>'گلرنگ '!D7</f>
        <v>2000</v>
      </c>
      <c r="E14" s="51">
        <f t="shared" si="0"/>
        <v>2800</v>
      </c>
      <c r="F14" s="54">
        <f>'گلرنگ '!F7</f>
        <v>960</v>
      </c>
      <c r="G14" s="55">
        <f>'گلرنگ '!G7</f>
        <v>800</v>
      </c>
      <c r="H14" s="51">
        <f t="shared" si="1"/>
        <v>1760</v>
      </c>
      <c r="I14" s="52">
        <f t="shared" si="2"/>
        <v>1200</v>
      </c>
      <c r="J14" s="53">
        <f t="shared" si="3"/>
        <v>400</v>
      </c>
    </row>
    <row r="15" spans="1:10">
      <c r="A15" s="27">
        <v>11</v>
      </c>
      <c r="B15" s="28" t="s">
        <v>88</v>
      </c>
      <c r="C15" s="54">
        <f>'آفتابگردان (فاقد برنامه)'!C7</f>
        <v>100</v>
      </c>
      <c r="D15" s="55">
        <f>'آفتابگردان (فاقد برنامه)'!D7</f>
        <v>0</v>
      </c>
      <c r="E15" s="51">
        <f t="shared" si="0"/>
        <v>100</v>
      </c>
      <c r="F15" s="54">
        <f>'آفتابگردان (فاقد برنامه)'!F7</f>
        <v>180</v>
      </c>
      <c r="G15" s="55">
        <f>'آفتابگردان (فاقد برنامه)'!G7</f>
        <v>0</v>
      </c>
      <c r="H15" s="51">
        <f t="shared" si="1"/>
        <v>180</v>
      </c>
      <c r="I15" s="52">
        <f t="shared" si="2"/>
        <v>1800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'!C7</f>
        <v>0</v>
      </c>
      <c r="D25" s="55">
        <f>'نخود '!D7</f>
        <v>30500</v>
      </c>
      <c r="E25" s="51">
        <f t="shared" si="0"/>
        <v>30500</v>
      </c>
      <c r="F25" s="54">
        <f>'نخود '!F7</f>
        <v>0</v>
      </c>
      <c r="G25" s="55">
        <f>'نخود '!G7</f>
        <v>18754</v>
      </c>
      <c r="H25" s="51">
        <f t="shared" si="1"/>
        <v>18754</v>
      </c>
      <c r="I25" s="52" t="e">
        <f t="shared" si="2"/>
        <v>#DIV/0!</v>
      </c>
      <c r="J25" s="53">
        <f t="shared" si="3"/>
        <v>614.88524590163934</v>
      </c>
    </row>
    <row r="26" spans="1:10">
      <c r="A26" s="27">
        <v>22</v>
      </c>
      <c r="B26" s="28" t="s">
        <v>99</v>
      </c>
      <c r="C26" s="54">
        <f>'لوبیا '!C6</f>
        <v>4685</v>
      </c>
      <c r="D26" s="55" t="e">
        <f>'لوبیا '!#REF!</f>
        <v>#REF!</v>
      </c>
      <c r="E26" s="51" t="e">
        <f t="shared" si="0"/>
        <v>#REF!</v>
      </c>
      <c r="F26" s="54">
        <f>'لوبیا '!D6</f>
        <v>10541.25</v>
      </c>
      <c r="G26" s="55" t="e">
        <f>'لوبیا '!#REF!</f>
        <v>#REF!</v>
      </c>
      <c r="H26" s="51" t="e">
        <f t="shared" si="1"/>
        <v>#REF!</v>
      </c>
      <c r="I26" s="52">
        <f t="shared" si="2"/>
        <v>2250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'!C7</f>
        <v>0</v>
      </c>
      <c r="D27" s="55">
        <f>'عدس '!D7</f>
        <v>21512</v>
      </c>
      <c r="E27" s="51">
        <f t="shared" si="0"/>
        <v>21512</v>
      </c>
      <c r="F27" s="54">
        <f>'عدس '!F7</f>
        <v>0</v>
      </c>
      <c r="G27" s="55">
        <f>'عدس '!G7</f>
        <v>14000</v>
      </c>
      <c r="H27" s="51">
        <f t="shared" si="1"/>
        <v>14000</v>
      </c>
      <c r="I27" s="52" t="e">
        <f t="shared" si="2"/>
        <v>#DIV/0!</v>
      </c>
      <c r="J27" s="53">
        <f t="shared" si="3"/>
        <v>650.79955373744883</v>
      </c>
    </row>
    <row r="28" spans="1:10">
      <c r="A28" s="27">
        <v>24</v>
      </c>
      <c r="B28" s="28" t="s">
        <v>101</v>
      </c>
      <c r="C28" s="54">
        <f>'سایرحبوبات '!C6</f>
        <v>250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'!D6</f>
        <v>515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2060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s="17" customFormat="1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121" t="s">
        <v>6</v>
      </c>
      <c r="B33" s="122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  <row r="35" spans="1:10">
      <c r="C35" s="14"/>
      <c r="D35" s="14"/>
      <c r="E35" s="14"/>
      <c r="F35" s="14"/>
      <c r="G35" s="14"/>
      <c r="H35" s="14"/>
    </row>
  </sheetData>
  <sortState ref="B5:J32">
    <sortCondition descending="1" ref="E5:E32"/>
  </sortState>
  <mergeCells count="8">
    <mergeCell ref="A33:B33"/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119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گندم!C16</f>
        <v>21192.07873770751</v>
      </c>
      <c r="D5" s="50">
        <f>گندم!D16</f>
        <v>37370.613247589921</v>
      </c>
      <c r="E5" s="51">
        <f>D5+C5</f>
        <v>58562.691985297432</v>
      </c>
      <c r="F5" s="49">
        <f>گندم!F16</f>
        <v>85481</v>
      </c>
      <c r="G5" s="50">
        <f>گندم!G16</f>
        <v>30139.221252811254</v>
      </c>
      <c r="H5" s="51">
        <f>G5+F5</f>
        <v>115620.22125281126</v>
      </c>
      <c r="I5" s="52">
        <f>F5*1000/C5</f>
        <v>4033.6297848828704</v>
      </c>
      <c r="J5" s="53">
        <f>G5*1000/D5</f>
        <v>806.49522803201444</v>
      </c>
    </row>
    <row r="6" spans="1:10">
      <c r="A6" s="27">
        <v>2</v>
      </c>
      <c r="B6" s="28" t="s">
        <v>80</v>
      </c>
      <c r="C6" s="54">
        <f>شلتوک!C15</f>
        <v>2300</v>
      </c>
      <c r="D6" s="55" t="e">
        <f>شلتوک!#REF!</f>
        <v>#REF!</v>
      </c>
      <c r="E6" s="51" t="e">
        <f t="shared" ref="E6:E32" si="0">D6+C6</f>
        <v>#REF!</v>
      </c>
      <c r="F6" s="54">
        <f>شلتوک!D15</f>
        <v>11500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برنامه'!C15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برنامه'!D15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جو!C16</f>
        <v>9131.4</v>
      </c>
      <c r="D8" s="55">
        <f>جو!D16</f>
        <v>19061.797500000001</v>
      </c>
      <c r="E8" s="51">
        <f t="shared" si="0"/>
        <v>28193.197500000002</v>
      </c>
      <c r="F8" s="54">
        <f>جو!F16</f>
        <v>29902.121593940032</v>
      </c>
      <c r="G8" s="55">
        <f>جو!G16</f>
        <v>17756.70355424731</v>
      </c>
      <c r="H8" s="51">
        <f t="shared" si="1"/>
        <v>47658.825148187345</v>
      </c>
      <c r="I8" s="52">
        <f t="shared" si="2"/>
        <v>3274.6480927283915</v>
      </c>
      <c r="J8" s="53">
        <f t="shared" si="3"/>
        <v>931.53353214707624</v>
      </c>
    </row>
    <row r="9" spans="1:10">
      <c r="A9" s="27">
        <v>5</v>
      </c>
      <c r="B9" s="28" t="s">
        <v>116</v>
      </c>
      <c r="C9" s="54">
        <f>'چغندر (فاقدبرنامه)'!C15</f>
        <v>1500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(فاقدبرنامه)'!D15</f>
        <v>78000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52000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سویا!C16</f>
        <v>0</v>
      </c>
      <c r="D11" s="55">
        <f>سویا!D16</f>
        <v>0</v>
      </c>
      <c r="E11" s="51">
        <f t="shared" si="0"/>
        <v>0</v>
      </c>
      <c r="F11" s="54">
        <f>سویا!F16</f>
        <v>0</v>
      </c>
      <c r="G11" s="55">
        <f>سویا!G16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كلزا!C16</f>
        <v>1000</v>
      </c>
      <c r="D12" s="55">
        <f>كلزا!D16</f>
        <v>0</v>
      </c>
      <c r="E12" s="51">
        <f t="shared" si="0"/>
        <v>1000</v>
      </c>
      <c r="F12" s="54">
        <f>كلزا!F16</f>
        <v>1760</v>
      </c>
      <c r="G12" s="55">
        <f>كلزا!G16</f>
        <v>0</v>
      </c>
      <c r="H12" s="51">
        <f t="shared" si="1"/>
        <v>1760</v>
      </c>
      <c r="I12" s="52">
        <f t="shared" si="2"/>
        <v>1760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کنجد!C16</f>
        <v>0</v>
      </c>
      <c r="D13" s="55">
        <f>کنجد!D16</f>
        <v>0</v>
      </c>
      <c r="E13" s="51">
        <f t="shared" si="0"/>
        <v>0</v>
      </c>
      <c r="F13" s="54">
        <f>کنجد!F16</f>
        <v>0</v>
      </c>
      <c r="G13" s="55">
        <f>کنجد!G16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'!C16</f>
        <v>50</v>
      </c>
      <c r="D14" s="55">
        <f>'گلرنگ '!D16</f>
        <v>10</v>
      </c>
      <c r="E14" s="51">
        <f t="shared" si="0"/>
        <v>60</v>
      </c>
      <c r="F14" s="54">
        <f>'گلرنگ '!F16</f>
        <v>60</v>
      </c>
      <c r="G14" s="55">
        <f>'گلرنگ '!G16</f>
        <v>5</v>
      </c>
      <c r="H14" s="51">
        <f t="shared" si="1"/>
        <v>65</v>
      </c>
      <c r="I14" s="52">
        <f t="shared" si="2"/>
        <v>1200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برنامه)'!C16</f>
        <v>0</v>
      </c>
      <c r="D15" s="55">
        <f>'آفتابگردان (فاقد برنامه)'!D16</f>
        <v>0</v>
      </c>
      <c r="E15" s="51">
        <f t="shared" si="0"/>
        <v>0</v>
      </c>
      <c r="F15" s="54">
        <f>'آفتابگردان (فاقد برنامه)'!F16</f>
        <v>0</v>
      </c>
      <c r="G15" s="55">
        <f>'آفتابگردان (فاقد برنامه)'!G16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'!C16</f>
        <v>0</v>
      </c>
      <c r="D25" s="55">
        <f>'نخود '!D16</f>
        <v>2550</v>
      </c>
      <c r="E25" s="51">
        <f t="shared" si="0"/>
        <v>2550</v>
      </c>
      <c r="F25" s="54">
        <f>'نخود '!F16</f>
        <v>0</v>
      </c>
      <c r="G25" s="55">
        <f>'نخود '!G16</f>
        <v>1420</v>
      </c>
      <c r="H25" s="51">
        <f t="shared" si="1"/>
        <v>1420</v>
      </c>
      <c r="I25" s="52" t="e">
        <f t="shared" si="2"/>
        <v>#DIV/0!</v>
      </c>
      <c r="J25" s="53">
        <f t="shared" si="3"/>
        <v>556.86274509803923</v>
      </c>
    </row>
    <row r="26" spans="1:10">
      <c r="A26" s="27">
        <v>22</v>
      </c>
      <c r="B26" s="28" t="s">
        <v>99</v>
      </c>
      <c r="C26" s="54">
        <f>'لوبیا '!C15</f>
        <v>3360</v>
      </c>
      <c r="D26" s="55" t="e">
        <f>'لوبیا '!#REF!</f>
        <v>#REF!</v>
      </c>
      <c r="E26" s="51" t="e">
        <f t="shared" si="0"/>
        <v>#REF!</v>
      </c>
      <c r="F26" s="54">
        <f>'لوبیا '!D15</f>
        <v>9821.2800000000007</v>
      </c>
      <c r="G26" s="55" t="e">
        <f>'لوبیا '!#REF!</f>
        <v>#REF!</v>
      </c>
      <c r="H26" s="51" t="e">
        <f t="shared" si="1"/>
        <v>#REF!</v>
      </c>
      <c r="I26" s="52">
        <f t="shared" si="2"/>
        <v>2923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'!C16</f>
        <v>0</v>
      </c>
      <c r="D27" s="55">
        <f>'عدس '!D16</f>
        <v>2468</v>
      </c>
      <c r="E27" s="51">
        <f t="shared" si="0"/>
        <v>2468</v>
      </c>
      <c r="F27" s="54">
        <f>'عدس '!F16</f>
        <v>0</v>
      </c>
      <c r="G27" s="55">
        <f>'عدس '!G16</f>
        <v>1650</v>
      </c>
      <c r="H27" s="51">
        <f t="shared" si="1"/>
        <v>1650</v>
      </c>
      <c r="I27" s="52" t="e">
        <f t="shared" si="2"/>
        <v>#DIV/0!</v>
      </c>
      <c r="J27" s="53">
        <f t="shared" si="3"/>
        <v>668.55753646677476</v>
      </c>
    </row>
    <row r="28" spans="1:10">
      <c r="A28" s="27">
        <v>24</v>
      </c>
      <c r="B28" s="28" t="s">
        <v>101</v>
      </c>
      <c r="C28" s="54">
        <f>'سایرحبوبات '!C15</f>
        <v>10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'!D15</f>
        <v>17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1700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18"/>
      <c r="B2" s="18"/>
      <c r="C2" s="18"/>
      <c r="D2" s="18"/>
      <c r="E2" s="18" t="s">
        <v>108</v>
      </c>
      <c r="F2" s="18"/>
      <c r="G2" s="1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گندم!C17</f>
        <v>18411.844500670108</v>
      </c>
      <c r="D5" s="50">
        <f>گندم!D17</f>
        <v>1872.4740967707296</v>
      </c>
      <c r="E5" s="51">
        <f>D5+C5</f>
        <v>20284.318597440837</v>
      </c>
      <c r="F5" s="49">
        <f>گندم!F17</f>
        <v>62517</v>
      </c>
      <c r="G5" s="50">
        <f>گندم!G17</f>
        <v>0</v>
      </c>
      <c r="H5" s="51">
        <f>G5+F5</f>
        <v>62517</v>
      </c>
      <c r="I5" s="52">
        <f>F5*1000/C5</f>
        <v>3395.4772971129896</v>
      </c>
      <c r="J5" s="53">
        <f>G5*1000/D5</f>
        <v>0</v>
      </c>
    </row>
    <row r="6" spans="1:10">
      <c r="A6" s="27">
        <v>2</v>
      </c>
      <c r="B6" s="28" t="s">
        <v>80</v>
      </c>
      <c r="C6" s="54">
        <f>شلتوک!C16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شلتوک!D16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برنامه'!C16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برنامه'!D16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جو!C17</f>
        <v>19175.939999999999</v>
      </c>
      <c r="D8" s="55">
        <f>جو!D17</f>
        <v>0</v>
      </c>
      <c r="E8" s="51">
        <f t="shared" si="0"/>
        <v>19175.939999999999</v>
      </c>
      <c r="F8" s="54">
        <f>جو!F17</f>
        <v>57412.073460364867</v>
      </c>
      <c r="G8" s="55">
        <f>جو!G17</f>
        <v>0</v>
      </c>
      <c r="H8" s="51">
        <f t="shared" si="1"/>
        <v>57412.073460364867</v>
      </c>
      <c r="I8" s="52">
        <f t="shared" si="2"/>
        <v>2993.9639704945298</v>
      </c>
      <c r="J8" s="53" t="e">
        <f t="shared" si="3"/>
        <v>#DIV/0!</v>
      </c>
    </row>
    <row r="9" spans="1:10">
      <c r="A9" s="27">
        <v>5</v>
      </c>
      <c r="B9" s="28" t="s">
        <v>116</v>
      </c>
      <c r="C9" s="54">
        <f>'چغندر (فاقدبرنامه)'!C16</f>
        <v>2300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(فاقدبرنامه)'!D16</f>
        <v>119600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52000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سویا!C17</f>
        <v>50</v>
      </c>
      <c r="D11" s="55">
        <f>سویا!D17</f>
        <v>0</v>
      </c>
      <c r="E11" s="51">
        <f t="shared" si="0"/>
        <v>50</v>
      </c>
      <c r="F11" s="54">
        <f>سویا!F17</f>
        <v>100</v>
      </c>
      <c r="G11" s="55">
        <f>سویا!G17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كلزا!C17</f>
        <v>500</v>
      </c>
      <c r="D12" s="55">
        <f>كلزا!D17</f>
        <v>0</v>
      </c>
      <c r="E12" s="51">
        <f t="shared" si="0"/>
        <v>500</v>
      </c>
      <c r="F12" s="54">
        <f>كلزا!F17</f>
        <v>800</v>
      </c>
      <c r="G12" s="55">
        <f>كلزا!G17</f>
        <v>0</v>
      </c>
      <c r="H12" s="51">
        <f t="shared" si="1"/>
        <v>800</v>
      </c>
      <c r="I12" s="52">
        <f t="shared" si="2"/>
        <v>1600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کنجد!C17</f>
        <v>1000</v>
      </c>
      <c r="D13" s="55">
        <f>کنجد!D17</f>
        <v>0</v>
      </c>
      <c r="E13" s="51">
        <f t="shared" si="0"/>
        <v>1000</v>
      </c>
      <c r="F13" s="54">
        <f>کنجد!F17</f>
        <v>1000</v>
      </c>
      <c r="G13" s="55">
        <f>کنجد!G17</f>
        <v>0</v>
      </c>
      <c r="H13" s="51">
        <f t="shared" si="1"/>
        <v>1000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'!C17</f>
        <v>100</v>
      </c>
      <c r="D14" s="55">
        <f>'گلرنگ '!D17</f>
        <v>100</v>
      </c>
      <c r="E14" s="51">
        <f t="shared" si="0"/>
        <v>200</v>
      </c>
      <c r="F14" s="54">
        <f>'گلرنگ '!F17</f>
        <v>110</v>
      </c>
      <c r="G14" s="55">
        <f>'گلرنگ '!G17</f>
        <v>50</v>
      </c>
      <c r="H14" s="51">
        <f t="shared" si="1"/>
        <v>160</v>
      </c>
      <c r="I14" s="52">
        <f t="shared" si="2"/>
        <v>1100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برنامه)'!C17</f>
        <v>0</v>
      </c>
      <c r="D15" s="55">
        <f>'آفتابگردان (فاقد برنامه)'!D17</f>
        <v>0</v>
      </c>
      <c r="E15" s="51">
        <f t="shared" si="0"/>
        <v>0</v>
      </c>
      <c r="F15" s="54">
        <f>'آفتابگردان (فاقد برنامه)'!F17</f>
        <v>0</v>
      </c>
      <c r="G15" s="55">
        <f>'آفتابگردان (فاقد برنامه)'!G17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'!C17</f>
        <v>0</v>
      </c>
      <c r="D25" s="55">
        <f>'نخود '!D17</f>
        <v>250</v>
      </c>
      <c r="E25" s="51">
        <f t="shared" si="0"/>
        <v>250</v>
      </c>
      <c r="F25" s="54">
        <f>'نخود '!F17</f>
        <v>0</v>
      </c>
      <c r="G25" s="55">
        <f>'نخود '!G17</f>
        <v>155</v>
      </c>
      <c r="H25" s="51">
        <f t="shared" si="1"/>
        <v>155</v>
      </c>
      <c r="I25" s="52" t="e">
        <f t="shared" si="2"/>
        <v>#DIV/0!</v>
      </c>
      <c r="J25" s="53">
        <f t="shared" si="3"/>
        <v>620</v>
      </c>
    </row>
    <row r="26" spans="1:10">
      <c r="A26" s="27">
        <v>22</v>
      </c>
      <c r="B26" s="28" t="s">
        <v>99</v>
      </c>
      <c r="C26" s="54">
        <f>'لوبیا '!C16</f>
        <v>0</v>
      </c>
      <c r="D26" s="55" t="e">
        <f>'لوبیا '!#REF!</f>
        <v>#REF!</v>
      </c>
      <c r="E26" s="51" t="e">
        <f t="shared" si="0"/>
        <v>#REF!</v>
      </c>
      <c r="F26" s="54">
        <f>'لوبیا '!D16</f>
        <v>0</v>
      </c>
      <c r="G26" s="55" t="e">
        <f>'لوبیا '!#REF!</f>
        <v>#REF!</v>
      </c>
      <c r="H26" s="51" t="e">
        <f t="shared" si="1"/>
        <v>#REF!</v>
      </c>
      <c r="I26" s="52" t="e">
        <f t="shared" si="2"/>
        <v>#DIV/0!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'!C17</f>
        <v>0</v>
      </c>
      <c r="D27" s="55">
        <f>'عدس '!D17</f>
        <v>369</v>
      </c>
      <c r="E27" s="51">
        <f t="shared" si="0"/>
        <v>369</v>
      </c>
      <c r="F27" s="54">
        <f>'عدس '!F17</f>
        <v>0</v>
      </c>
      <c r="G27" s="55">
        <f>'عدس '!G17</f>
        <v>180</v>
      </c>
      <c r="H27" s="51">
        <f t="shared" si="1"/>
        <v>180</v>
      </c>
      <c r="I27" s="52" t="e">
        <f t="shared" si="2"/>
        <v>#DIV/0!</v>
      </c>
      <c r="J27" s="53">
        <f t="shared" si="3"/>
        <v>487.80487804878049</v>
      </c>
    </row>
    <row r="28" spans="1:10">
      <c r="A28" s="27">
        <v>24</v>
      </c>
      <c r="B28" s="28" t="s">
        <v>101</v>
      </c>
      <c r="C28" s="54">
        <f>'سایرحبوبات '!C16</f>
        <v>5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'!D16</f>
        <v>9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1800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4" tint="-0.249977111117893"/>
    <pageSetUpPr fitToPage="1"/>
  </sheetPr>
  <dimension ref="A1:J33"/>
  <sheetViews>
    <sheetView rightToLeft="1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109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گندم!C18</f>
        <v>127684.7052658301</v>
      </c>
      <c r="D5" s="50">
        <f>گندم!D18</f>
        <v>120603.36846522601</v>
      </c>
      <c r="E5" s="51">
        <f>D5+C5</f>
        <v>248288.07373105612</v>
      </c>
      <c r="F5" s="49">
        <f>گندم!F18</f>
        <v>421948</v>
      </c>
      <c r="G5" s="50">
        <f>گندم!G18</f>
        <v>61901.511863910797</v>
      </c>
      <c r="H5" s="51">
        <f>G5+F5</f>
        <v>483849.51186391083</v>
      </c>
      <c r="I5" s="52">
        <f>F5*1000/C5</f>
        <v>3304.6087949338607</v>
      </c>
      <c r="J5" s="53">
        <f>G5*1000/D5</f>
        <v>513.26519857328094</v>
      </c>
    </row>
    <row r="6" spans="1:10">
      <c r="A6" s="27">
        <v>2</v>
      </c>
      <c r="B6" s="28" t="s">
        <v>80</v>
      </c>
      <c r="C6" s="54">
        <f>شلتوک!C17</f>
        <v>2050</v>
      </c>
      <c r="D6" s="55" t="e">
        <f>شلتوک!#REF!</f>
        <v>#REF!</v>
      </c>
      <c r="E6" s="51" t="e">
        <f t="shared" ref="E6:E32" si="0">D6+C6</f>
        <v>#REF!</v>
      </c>
      <c r="F6" s="54">
        <f>شلتوک!D17</f>
        <v>9225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4500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برنامه'!C17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برنامه'!D17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جو!C18</f>
        <v>118708.2</v>
      </c>
      <c r="D8" s="55">
        <f>جو!D18</f>
        <v>29471.593500000003</v>
      </c>
      <c r="E8" s="51">
        <f t="shared" si="0"/>
        <v>148179.7935</v>
      </c>
      <c r="F8" s="54">
        <f>جو!F18</f>
        <v>410940.58533386147</v>
      </c>
      <c r="G8" s="55">
        <f>جو!G18</f>
        <v>23335.710952399135</v>
      </c>
      <c r="H8" s="51">
        <f t="shared" si="1"/>
        <v>434276.29628626059</v>
      </c>
      <c r="I8" s="52">
        <f t="shared" si="2"/>
        <v>3461.7708408842987</v>
      </c>
      <c r="J8" s="53">
        <f t="shared" si="3"/>
        <v>791.80350232501451</v>
      </c>
    </row>
    <row r="9" spans="1:10">
      <c r="A9" s="27">
        <v>5</v>
      </c>
      <c r="B9" s="28" t="s">
        <v>116</v>
      </c>
      <c r="C9" s="54">
        <f>'چغندر (فاقدبرنامه)'!C17</f>
        <v>16000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(فاقدبرنامه)'!D17</f>
        <v>853000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53312.5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سویا!C18</f>
        <v>50</v>
      </c>
      <c r="D11" s="55">
        <f>سویا!D18</f>
        <v>0</v>
      </c>
      <c r="E11" s="51">
        <f t="shared" si="0"/>
        <v>50</v>
      </c>
      <c r="F11" s="54">
        <f>سویا!F18</f>
        <v>100</v>
      </c>
      <c r="G11" s="55">
        <f>سویا!G18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كلزا!C18</f>
        <v>5000</v>
      </c>
      <c r="D12" s="55">
        <f>كلزا!D18</f>
        <v>0</v>
      </c>
      <c r="E12" s="51">
        <f t="shared" si="0"/>
        <v>5000</v>
      </c>
      <c r="F12" s="54">
        <f>كلزا!F18</f>
        <v>8600</v>
      </c>
      <c r="G12" s="55">
        <f>كلزا!G18</f>
        <v>0</v>
      </c>
      <c r="H12" s="51">
        <f t="shared" si="1"/>
        <v>8600</v>
      </c>
      <c r="I12" s="52">
        <f t="shared" si="2"/>
        <v>1720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کنجد!C18</f>
        <v>1100</v>
      </c>
      <c r="D13" s="55">
        <f>کنجد!D18</f>
        <v>3400</v>
      </c>
      <c r="E13" s="51">
        <f t="shared" si="0"/>
        <v>4500</v>
      </c>
      <c r="F13" s="54">
        <f>کنجد!F18</f>
        <v>935</v>
      </c>
      <c r="G13" s="55">
        <f>کنجد!G18</f>
        <v>1519.8</v>
      </c>
      <c r="H13" s="51">
        <f t="shared" si="1"/>
        <v>2454.8000000000002</v>
      </c>
      <c r="I13" s="52">
        <f t="shared" si="2"/>
        <v>850</v>
      </c>
      <c r="J13" s="53">
        <f t="shared" si="3"/>
        <v>447</v>
      </c>
    </row>
    <row r="14" spans="1:10">
      <c r="A14" s="27">
        <v>10</v>
      </c>
      <c r="B14" s="28" t="s">
        <v>87</v>
      </c>
      <c r="C14" s="54">
        <f>'گلرنگ '!C18</f>
        <v>100</v>
      </c>
      <c r="D14" s="55">
        <f>'گلرنگ '!D18</f>
        <v>200</v>
      </c>
      <c r="E14" s="51">
        <f t="shared" si="0"/>
        <v>300</v>
      </c>
      <c r="F14" s="54">
        <f>'گلرنگ '!F18</f>
        <v>120</v>
      </c>
      <c r="G14" s="55">
        <f>'گلرنگ '!G18</f>
        <v>100</v>
      </c>
      <c r="H14" s="51">
        <f t="shared" si="1"/>
        <v>220</v>
      </c>
      <c r="I14" s="52">
        <f t="shared" si="2"/>
        <v>1200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برنامه)'!C18</f>
        <v>100</v>
      </c>
      <c r="D15" s="55">
        <f>'آفتابگردان (فاقد برنامه)'!D18</f>
        <v>0</v>
      </c>
      <c r="E15" s="51">
        <f t="shared" si="0"/>
        <v>100</v>
      </c>
      <c r="F15" s="54">
        <f>'آفتابگردان (فاقد برنامه)'!F18</f>
        <v>180</v>
      </c>
      <c r="G15" s="55">
        <f>'آفتابگردان (فاقد برنامه)'!G18</f>
        <v>0</v>
      </c>
      <c r="H15" s="51">
        <f t="shared" si="1"/>
        <v>180</v>
      </c>
      <c r="I15" s="52">
        <f t="shared" si="2"/>
        <v>1800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'!C18</f>
        <v>0</v>
      </c>
      <c r="D25" s="55">
        <f>'نخود '!D18</f>
        <v>8200</v>
      </c>
      <c r="E25" s="51">
        <f t="shared" si="0"/>
        <v>8200</v>
      </c>
      <c r="F25" s="54">
        <f>'نخود '!F18</f>
        <v>0</v>
      </c>
      <c r="G25" s="55">
        <f>'نخود '!G18</f>
        <v>3650</v>
      </c>
      <c r="H25" s="51">
        <f t="shared" si="1"/>
        <v>3650</v>
      </c>
      <c r="I25" s="52" t="e">
        <f t="shared" si="2"/>
        <v>#DIV/0!</v>
      </c>
      <c r="J25" s="53">
        <f t="shared" si="3"/>
        <v>445.1219512195122</v>
      </c>
    </row>
    <row r="26" spans="1:10">
      <c r="A26" s="27">
        <v>22</v>
      </c>
      <c r="B26" s="28" t="s">
        <v>99</v>
      </c>
      <c r="C26" s="54">
        <f>'لوبیا '!C17</f>
        <v>496</v>
      </c>
      <c r="D26" s="55" t="e">
        <f>'لوبیا '!#REF!</f>
        <v>#REF!</v>
      </c>
      <c r="E26" s="51" t="e">
        <f t="shared" si="0"/>
        <v>#REF!</v>
      </c>
      <c r="F26" s="54">
        <f>'لوبیا '!D17</f>
        <v>982</v>
      </c>
      <c r="G26" s="55" t="e">
        <f>'لوبیا '!#REF!</f>
        <v>#REF!</v>
      </c>
      <c r="H26" s="51" t="e">
        <f t="shared" si="1"/>
        <v>#REF!</v>
      </c>
      <c r="I26" s="52">
        <f t="shared" si="2"/>
        <v>1979.8387096774193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'!C18</f>
        <v>0</v>
      </c>
      <c r="D27" s="55">
        <f>'عدس '!D18</f>
        <v>2125</v>
      </c>
      <c r="E27" s="51">
        <f t="shared" si="0"/>
        <v>2125</v>
      </c>
      <c r="F27" s="54">
        <f>'عدس '!F18</f>
        <v>0</v>
      </c>
      <c r="G27" s="55">
        <f>'عدس '!G18</f>
        <v>1120</v>
      </c>
      <c r="H27" s="51">
        <f t="shared" si="1"/>
        <v>1120</v>
      </c>
      <c r="I27" s="52" t="e">
        <f t="shared" si="2"/>
        <v>#DIV/0!</v>
      </c>
      <c r="J27" s="53">
        <f t="shared" si="3"/>
        <v>527.05882352941171</v>
      </c>
    </row>
    <row r="28" spans="1:10">
      <c r="A28" s="27">
        <v>24</v>
      </c>
      <c r="B28" s="28" t="s">
        <v>101</v>
      </c>
      <c r="C28" s="54">
        <f>'سایرحبوبات '!C17</f>
        <v>120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'!D17</f>
        <v>230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1916.6666666666667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32"/>
      <c r="B2" s="32"/>
      <c r="C2" s="32"/>
      <c r="D2" s="32"/>
      <c r="E2" s="32" t="s">
        <v>110</v>
      </c>
      <c r="F2" s="32"/>
      <c r="G2" s="32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33" t="s">
        <v>6</v>
      </c>
      <c r="F4" s="21" t="s">
        <v>4</v>
      </c>
      <c r="G4" s="22" t="s">
        <v>5</v>
      </c>
      <c r="H4" s="33" t="s">
        <v>6</v>
      </c>
      <c r="I4" s="23" t="s">
        <v>4</v>
      </c>
      <c r="J4" s="33" t="s">
        <v>5</v>
      </c>
    </row>
    <row r="5" spans="1:10">
      <c r="A5" s="9">
        <v>1</v>
      </c>
      <c r="B5" s="10" t="s">
        <v>79</v>
      </c>
      <c r="C5" s="49">
        <f>گندم!C19</f>
        <v>48515.070377557888</v>
      </c>
      <c r="D5" s="49">
        <f>گندم!D19</f>
        <v>94724.580272755848</v>
      </c>
      <c r="E5" s="49">
        <f>D5+C5</f>
        <v>143239.65065031374</v>
      </c>
      <c r="F5" s="49">
        <f>گندم!F19</f>
        <v>132680</v>
      </c>
      <c r="G5" s="49">
        <f>گندم!G19</f>
        <v>71125.992795342478</v>
      </c>
      <c r="H5" s="49">
        <f>G5+F5</f>
        <v>203805.99279534246</v>
      </c>
      <c r="I5" s="49">
        <f>F5*1000/C5</f>
        <v>2734.820313924045</v>
      </c>
      <c r="J5" s="49">
        <f>G5*1000/D5</f>
        <v>750.87155404160001</v>
      </c>
    </row>
    <row r="6" spans="1:10">
      <c r="A6" s="34">
        <v>2</v>
      </c>
      <c r="B6" s="28" t="s">
        <v>80</v>
      </c>
      <c r="C6" s="54">
        <f>شلتوک!C18</f>
        <v>700</v>
      </c>
      <c r="D6" s="54" t="e">
        <f>شلتوک!#REF!</f>
        <v>#REF!</v>
      </c>
      <c r="E6" s="49" t="e">
        <f t="shared" ref="E6:E32" si="0">D6+C6</f>
        <v>#REF!</v>
      </c>
      <c r="F6" s="54">
        <f>شلتوک!D18</f>
        <v>3150</v>
      </c>
      <c r="G6" s="54" t="e">
        <f>شلتوک!#REF!</f>
        <v>#REF!</v>
      </c>
      <c r="H6" s="49" t="e">
        <f t="shared" ref="H6:H32" si="1">G6+F6</f>
        <v>#REF!</v>
      </c>
      <c r="I6" s="49">
        <f t="shared" ref="I6:I32" si="2">F6*1000/C6</f>
        <v>4500</v>
      </c>
      <c r="J6" s="49" t="e">
        <f t="shared" ref="J6:J32" si="3">G6*1000/D6</f>
        <v>#REF!</v>
      </c>
    </row>
    <row r="7" spans="1:10">
      <c r="A7" s="34">
        <v>3</v>
      </c>
      <c r="B7" s="28" t="s">
        <v>81</v>
      </c>
      <c r="C7" s="54">
        <f>'ذرت دانه ای (فاقد برنامه'!C18</f>
        <v>0</v>
      </c>
      <c r="D7" s="54" t="e">
        <f>'ذرت دانه ای (فاقد برنامه'!#REF!</f>
        <v>#REF!</v>
      </c>
      <c r="E7" s="49" t="e">
        <f t="shared" si="0"/>
        <v>#REF!</v>
      </c>
      <c r="F7" s="54">
        <f>'ذرت دانه ای (فاقد برنامه'!D18</f>
        <v>0</v>
      </c>
      <c r="G7" s="54" t="e">
        <f>'ذرت دانه ای (فاقد برنامه'!#REF!</f>
        <v>#REF!</v>
      </c>
      <c r="H7" s="49" t="e">
        <f t="shared" si="1"/>
        <v>#REF!</v>
      </c>
      <c r="I7" s="49" t="e">
        <f t="shared" si="2"/>
        <v>#DIV/0!</v>
      </c>
      <c r="J7" s="49" t="e">
        <f t="shared" si="3"/>
        <v>#REF!</v>
      </c>
    </row>
    <row r="8" spans="1:10">
      <c r="A8" s="34">
        <v>4</v>
      </c>
      <c r="B8" s="28" t="s">
        <v>82</v>
      </c>
      <c r="C8" s="54">
        <f>جو!C19</f>
        <v>20089.080000000002</v>
      </c>
      <c r="D8" s="54">
        <f>جو!D19</f>
        <v>30533.118750000001</v>
      </c>
      <c r="E8" s="49">
        <f t="shared" si="0"/>
        <v>50622.198750000003</v>
      </c>
      <c r="F8" s="54">
        <f>جو!F19</f>
        <v>63905.105577906128</v>
      </c>
      <c r="G8" s="54">
        <f>جو!G19</f>
        <v>28442.623956653628</v>
      </c>
      <c r="H8" s="49">
        <f t="shared" si="1"/>
        <v>92347.729534559752</v>
      </c>
      <c r="I8" s="49">
        <f t="shared" si="2"/>
        <v>3181.0867186504374</v>
      </c>
      <c r="J8" s="49">
        <f t="shared" si="3"/>
        <v>931.53353214707647</v>
      </c>
    </row>
    <row r="9" spans="1:10">
      <c r="A9" s="34">
        <v>5</v>
      </c>
      <c r="B9" s="28" t="s">
        <v>116</v>
      </c>
      <c r="C9" s="54">
        <f>'چغندر (فاقدبرنامه)'!C18</f>
        <v>500</v>
      </c>
      <c r="D9" s="54" t="e">
        <f>'چغندر (فاقدبرنامه)'!#REF!</f>
        <v>#REF!</v>
      </c>
      <c r="E9" s="49" t="e">
        <f t="shared" si="0"/>
        <v>#REF!</v>
      </c>
      <c r="F9" s="54">
        <f>'چغندر (فاقدبرنامه)'!D18</f>
        <v>26000</v>
      </c>
      <c r="G9" s="54" t="e">
        <f>'چغندر (فاقدبرنامه)'!#REF!</f>
        <v>#REF!</v>
      </c>
      <c r="H9" s="49" t="e">
        <f t="shared" si="1"/>
        <v>#REF!</v>
      </c>
      <c r="I9" s="49">
        <f t="shared" si="2"/>
        <v>52000</v>
      </c>
      <c r="J9" s="49" t="e">
        <f t="shared" si="3"/>
        <v>#REF!</v>
      </c>
    </row>
    <row r="10" spans="1:10">
      <c r="A10" s="34">
        <v>6</v>
      </c>
      <c r="B10" s="28" t="s">
        <v>83</v>
      </c>
      <c r="C10" s="54"/>
      <c r="D10" s="54"/>
      <c r="E10" s="49"/>
      <c r="F10" s="54"/>
      <c r="G10" s="54"/>
      <c r="H10" s="49"/>
      <c r="I10" s="49" t="e">
        <f t="shared" si="2"/>
        <v>#DIV/0!</v>
      </c>
      <c r="J10" s="49" t="e">
        <f t="shared" si="3"/>
        <v>#DIV/0!</v>
      </c>
    </row>
    <row r="11" spans="1:10">
      <c r="A11" s="34">
        <v>7</v>
      </c>
      <c r="B11" s="28" t="s">
        <v>84</v>
      </c>
      <c r="C11" s="54">
        <f>سویا!C19</f>
        <v>0</v>
      </c>
      <c r="D11" s="54">
        <f>سویا!D19</f>
        <v>0</v>
      </c>
      <c r="E11" s="49">
        <f t="shared" si="0"/>
        <v>0</v>
      </c>
      <c r="F11" s="54">
        <f>سویا!F19</f>
        <v>0</v>
      </c>
      <c r="G11" s="54">
        <f>سویا!G19</f>
        <v>0</v>
      </c>
      <c r="H11" s="49">
        <f t="shared" si="1"/>
        <v>0</v>
      </c>
      <c r="I11" s="49" t="e">
        <f t="shared" si="2"/>
        <v>#DIV/0!</v>
      </c>
      <c r="J11" s="49" t="e">
        <f t="shared" si="3"/>
        <v>#DIV/0!</v>
      </c>
    </row>
    <row r="12" spans="1:10">
      <c r="A12" s="34">
        <v>8</v>
      </c>
      <c r="B12" s="28" t="s">
        <v>85</v>
      </c>
      <c r="C12" s="54">
        <f>كلزا!C19</f>
        <v>4000</v>
      </c>
      <c r="D12" s="54">
        <f>كلزا!D19</f>
        <v>200</v>
      </c>
      <c r="E12" s="49">
        <f t="shared" si="0"/>
        <v>4200</v>
      </c>
      <c r="F12" s="54">
        <f>كلزا!F19</f>
        <v>7040</v>
      </c>
      <c r="G12" s="54">
        <f>كلزا!G19</f>
        <v>164</v>
      </c>
      <c r="H12" s="49">
        <f t="shared" si="1"/>
        <v>7204</v>
      </c>
      <c r="I12" s="49">
        <f t="shared" si="2"/>
        <v>1760</v>
      </c>
      <c r="J12" s="49">
        <f t="shared" si="3"/>
        <v>820</v>
      </c>
    </row>
    <row r="13" spans="1:10">
      <c r="A13" s="34">
        <v>9</v>
      </c>
      <c r="B13" s="28" t="s">
        <v>86</v>
      </c>
      <c r="C13" s="54">
        <f>کنجد!C19</f>
        <v>1100</v>
      </c>
      <c r="D13" s="54">
        <f>کنجد!D19</f>
        <v>1000</v>
      </c>
      <c r="E13" s="49">
        <f t="shared" si="0"/>
        <v>2100</v>
      </c>
      <c r="F13" s="54">
        <f>کنجد!F19</f>
        <v>1210</v>
      </c>
      <c r="G13" s="54">
        <f>کنجد!G19</f>
        <v>550</v>
      </c>
      <c r="H13" s="49">
        <f t="shared" si="1"/>
        <v>1760</v>
      </c>
      <c r="I13" s="49">
        <f t="shared" si="2"/>
        <v>1100</v>
      </c>
      <c r="J13" s="49">
        <f t="shared" si="3"/>
        <v>550</v>
      </c>
    </row>
    <row r="14" spans="1:10">
      <c r="A14" s="34">
        <v>10</v>
      </c>
      <c r="B14" s="28" t="s">
        <v>87</v>
      </c>
      <c r="C14" s="54">
        <f>'گلرنگ '!C19</f>
        <v>100</v>
      </c>
      <c r="D14" s="54">
        <f>'گلرنگ '!D19</f>
        <v>200</v>
      </c>
      <c r="E14" s="49">
        <f t="shared" si="0"/>
        <v>300</v>
      </c>
      <c r="F14" s="54">
        <f>'گلرنگ '!F19</f>
        <v>120</v>
      </c>
      <c r="G14" s="54">
        <f>'گلرنگ '!G19</f>
        <v>100</v>
      </c>
      <c r="H14" s="49">
        <f t="shared" si="1"/>
        <v>220</v>
      </c>
      <c r="I14" s="49">
        <f t="shared" si="2"/>
        <v>1200</v>
      </c>
      <c r="J14" s="49">
        <f t="shared" si="3"/>
        <v>500</v>
      </c>
    </row>
    <row r="15" spans="1:10">
      <c r="A15" s="34">
        <v>11</v>
      </c>
      <c r="B15" s="28" t="s">
        <v>88</v>
      </c>
      <c r="C15" s="54">
        <f>'آفتابگردان (فاقد برنامه)'!C19</f>
        <v>1000</v>
      </c>
      <c r="D15" s="54">
        <f>'آفتابگردان (فاقد برنامه)'!D19</f>
        <v>2500</v>
      </c>
      <c r="E15" s="49">
        <f t="shared" si="0"/>
        <v>3500</v>
      </c>
      <c r="F15" s="54">
        <f>'آفتابگردان (فاقد برنامه)'!F19</f>
        <v>1500</v>
      </c>
      <c r="G15" s="54">
        <f>'آفتابگردان (فاقد برنامه)'!G19</f>
        <v>1125</v>
      </c>
      <c r="H15" s="49">
        <f t="shared" si="1"/>
        <v>2625</v>
      </c>
      <c r="I15" s="49">
        <f t="shared" si="2"/>
        <v>1500</v>
      </c>
      <c r="J15" s="49">
        <f t="shared" si="3"/>
        <v>450</v>
      </c>
    </row>
    <row r="16" spans="1:10">
      <c r="A16" s="34">
        <v>12</v>
      </c>
      <c r="B16" s="28" t="s">
        <v>89</v>
      </c>
      <c r="C16" s="54" t="e">
        <f>#REF!</f>
        <v>#REF!</v>
      </c>
      <c r="D16" s="54" t="e">
        <f>#REF!</f>
        <v>#REF!</v>
      </c>
      <c r="E16" s="49" t="e">
        <f t="shared" si="0"/>
        <v>#REF!</v>
      </c>
      <c r="F16" s="54" t="e">
        <f>#REF!</f>
        <v>#REF!</v>
      </c>
      <c r="G16" s="54" t="e">
        <f>#REF!</f>
        <v>#REF!</v>
      </c>
      <c r="H16" s="49" t="e">
        <f t="shared" si="1"/>
        <v>#REF!</v>
      </c>
      <c r="I16" s="49" t="e">
        <f t="shared" si="2"/>
        <v>#REF!</v>
      </c>
      <c r="J16" s="49" t="e">
        <f t="shared" si="3"/>
        <v>#REF!</v>
      </c>
    </row>
    <row r="17" spans="1:10">
      <c r="A17" s="34">
        <v>13</v>
      </c>
      <c r="B17" s="28" t="s">
        <v>90</v>
      </c>
      <c r="C17" s="54" t="e">
        <f>#REF!</f>
        <v>#REF!</v>
      </c>
      <c r="D17" s="54" t="e">
        <f>#REF!</f>
        <v>#REF!</v>
      </c>
      <c r="E17" s="49" t="e">
        <f t="shared" si="0"/>
        <v>#REF!</v>
      </c>
      <c r="F17" s="54" t="e">
        <f>#REF!</f>
        <v>#REF!</v>
      </c>
      <c r="G17" s="54" t="e">
        <f>#REF!</f>
        <v>#REF!</v>
      </c>
      <c r="H17" s="49" t="e">
        <f t="shared" si="1"/>
        <v>#REF!</v>
      </c>
      <c r="I17" s="49" t="e">
        <f t="shared" si="2"/>
        <v>#REF!</v>
      </c>
      <c r="J17" s="49" t="e">
        <f t="shared" si="3"/>
        <v>#REF!</v>
      </c>
    </row>
    <row r="18" spans="1:10">
      <c r="A18" s="34">
        <v>14</v>
      </c>
      <c r="B18" s="28" t="s">
        <v>91</v>
      </c>
      <c r="C18" s="54" t="e">
        <f>#REF!</f>
        <v>#REF!</v>
      </c>
      <c r="D18" s="54" t="e">
        <f>#REF!</f>
        <v>#REF!</v>
      </c>
      <c r="E18" s="49" t="e">
        <f t="shared" si="0"/>
        <v>#REF!</v>
      </c>
      <c r="F18" s="54" t="e">
        <f>#REF!</f>
        <v>#REF!</v>
      </c>
      <c r="G18" s="54" t="e">
        <f>#REF!</f>
        <v>#REF!</v>
      </c>
      <c r="H18" s="49" t="e">
        <f t="shared" si="1"/>
        <v>#REF!</v>
      </c>
      <c r="I18" s="49" t="e">
        <f t="shared" si="2"/>
        <v>#REF!</v>
      </c>
      <c r="J18" s="49" t="e">
        <f t="shared" si="3"/>
        <v>#REF!</v>
      </c>
    </row>
    <row r="19" spans="1:10">
      <c r="A19" s="34">
        <v>15</v>
      </c>
      <c r="B19" s="28" t="s">
        <v>92</v>
      </c>
      <c r="C19" s="54" t="e">
        <f>#REF!</f>
        <v>#REF!</v>
      </c>
      <c r="D19" s="54" t="e">
        <f>#REF!</f>
        <v>#REF!</v>
      </c>
      <c r="E19" s="49" t="e">
        <f t="shared" si="0"/>
        <v>#REF!</v>
      </c>
      <c r="F19" s="54" t="e">
        <f>#REF!</f>
        <v>#REF!</v>
      </c>
      <c r="G19" s="54" t="e">
        <f>#REF!</f>
        <v>#REF!</v>
      </c>
      <c r="H19" s="49" t="e">
        <f t="shared" si="1"/>
        <v>#REF!</v>
      </c>
      <c r="I19" s="49" t="e">
        <f t="shared" si="2"/>
        <v>#REF!</v>
      </c>
      <c r="J19" s="49" t="e">
        <f t="shared" si="3"/>
        <v>#REF!</v>
      </c>
    </row>
    <row r="20" spans="1:10">
      <c r="A20" s="34">
        <v>16</v>
      </c>
      <c r="B20" s="28" t="s">
        <v>93</v>
      </c>
      <c r="C20" s="54" t="e">
        <f>#REF!</f>
        <v>#REF!</v>
      </c>
      <c r="D20" s="54" t="e">
        <f>#REF!</f>
        <v>#REF!</v>
      </c>
      <c r="E20" s="49" t="e">
        <f t="shared" si="0"/>
        <v>#REF!</v>
      </c>
      <c r="F20" s="54" t="e">
        <f>#REF!</f>
        <v>#REF!</v>
      </c>
      <c r="G20" s="54" t="e">
        <f>#REF!</f>
        <v>#REF!</v>
      </c>
      <c r="H20" s="49" t="e">
        <f t="shared" si="1"/>
        <v>#REF!</v>
      </c>
      <c r="I20" s="49" t="e">
        <f t="shared" si="2"/>
        <v>#REF!</v>
      </c>
      <c r="J20" s="49" t="e">
        <f t="shared" si="3"/>
        <v>#REF!</v>
      </c>
    </row>
    <row r="21" spans="1:10">
      <c r="A21" s="34">
        <v>17</v>
      </c>
      <c r="B21" s="28" t="s">
        <v>94</v>
      </c>
      <c r="C21" s="54" t="e">
        <f>#REF!</f>
        <v>#REF!</v>
      </c>
      <c r="D21" s="54" t="e">
        <f>#REF!</f>
        <v>#REF!</v>
      </c>
      <c r="E21" s="49" t="e">
        <f t="shared" si="0"/>
        <v>#REF!</v>
      </c>
      <c r="F21" s="54" t="e">
        <f>#REF!</f>
        <v>#REF!</v>
      </c>
      <c r="G21" s="54" t="e">
        <f>#REF!</f>
        <v>#REF!</v>
      </c>
      <c r="H21" s="49" t="e">
        <f t="shared" si="1"/>
        <v>#REF!</v>
      </c>
      <c r="I21" s="49" t="e">
        <f t="shared" si="2"/>
        <v>#REF!</v>
      </c>
      <c r="J21" s="49" t="e">
        <f t="shared" si="3"/>
        <v>#REF!</v>
      </c>
    </row>
    <row r="22" spans="1:10" ht="19.5" customHeight="1">
      <c r="A22" s="34">
        <v>18</v>
      </c>
      <c r="B22" s="28" t="s">
        <v>95</v>
      </c>
      <c r="C22" s="54" t="e">
        <f>#REF!</f>
        <v>#REF!</v>
      </c>
      <c r="D22" s="54" t="e">
        <f>#REF!</f>
        <v>#REF!</v>
      </c>
      <c r="E22" s="49" t="e">
        <f t="shared" si="0"/>
        <v>#REF!</v>
      </c>
      <c r="F22" s="54" t="e">
        <f>#REF!</f>
        <v>#REF!</v>
      </c>
      <c r="G22" s="54" t="e">
        <f>#REF!</f>
        <v>#REF!</v>
      </c>
      <c r="H22" s="49" t="e">
        <f t="shared" si="1"/>
        <v>#REF!</v>
      </c>
      <c r="I22" s="49" t="e">
        <f t="shared" si="2"/>
        <v>#REF!</v>
      </c>
      <c r="J22" s="49" t="e">
        <f t="shared" si="3"/>
        <v>#REF!</v>
      </c>
    </row>
    <row r="23" spans="1:10" ht="18.75" customHeight="1">
      <c r="A23" s="34">
        <v>19</v>
      </c>
      <c r="B23" s="29" t="s">
        <v>96</v>
      </c>
      <c r="C23" s="54" t="e">
        <f>#REF!</f>
        <v>#REF!</v>
      </c>
      <c r="D23" s="54" t="e">
        <f>#REF!</f>
        <v>#REF!</v>
      </c>
      <c r="E23" s="49" t="e">
        <f t="shared" si="0"/>
        <v>#REF!</v>
      </c>
      <c r="F23" s="54" t="e">
        <f>#REF!</f>
        <v>#REF!</v>
      </c>
      <c r="G23" s="54" t="e">
        <f>#REF!</f>
        <v>#REF!</v>
      </c>
      <c r="H23" s="49" t="e">
        <f t="shared" si="1"/>
        <v>#REF!</v>
      </c>
      <c r="I23" s="49" t="e">
        <f t="shared" si="2"/>
        <v>#REF!</v>
      </c>
      <c r="J23" s="49" t="e">
        <f t="shared" si="3"/>
        <v>#REF!</v>
      </c>
    </row>
    <row r="24" spans="1:10">
      <c r="A24" s="34">
        <v>20</v>
      </c>
      <c r="B24" s="28" t="s">
        <v>97</v>
      </c>
      <c r="C24" s="54" t="e">
        <f>#REF!</f>
        <v>#REF!</v>
      </c>
      <c r="D24" s="54" t="e">
        <f>#REF!</f>
        <v>#REF!</v>
      </c>
      <c r="E24" s="49" t="e">
        <f t="shared" si="0"/>
        <v>#REF!</v>
      </c>
      <c r="F24" s="54" t="e">
        <f>#REF!</f>
        <v>#REF!</v>
      </c>
      <c r="G24" s="54" t="e">
        <f>#REF!</f>
        <v>#REF!</v>
      </c>
      <c r="H24" s="49" t="e">
        <f t="shared" si="1"/>
        <v>#REF!</v>
      </c>
      <c r="I24" s="49" t="e">
        <f t="shared" si="2"/>
        <v>#REF!</v>
      </c>
      <c r="J24" s="49" t="e">
        <f t="shared" si="3"/>
        <v>#REF!</v>
      </c>
    </row>
    <row r="25" spans="1:10" ht="17.25" customHeight="1">
      <c r="A25" s="34">
        <v>21</v>
      </c>
      <c r="B25" s="28" t="s">
        <v>98</v>
      </c>
      <c r="C25" s="54">
        <f>'نخود '!C19</f>
        <v>0</v>
      </c>
      <c r="D25" s="54">
        <f>'نخود '!D19</f>
        <v>3500</v>
      </c>
      <c r="E25" s="49">
        <f t="shared" si="0"/>
        <v>3500</v>
      </c>
      <c r="F25" s="54">
        <f>'نخود '!F19</f>
        <v>0</v>
      </c>
      <c r="G25" s="54">
        <f>'نخود '!G19</f>
        <v>2045</v>
      </c>
      <c r="H25" s="49">
        <f t="shared" si="1"/>
        <v>2045</v>
      </c>
      <c r="I25" s="49" t="e">
        <f t="shared" si="2"/>
        <v>#DIV/0!</v>
      </c>
      <c r="J25" s="49">
        <f t="shared" si="3"/>
        <v>584.28571428571433</v>
      </c>
    </row>
    <row r="26" spans="1:10">
      <c r="A26" s="34">
        <v>22</v>
      </c>
      <c r="B26" s="28" t="s">
        <v>99</v>
      </c>
      <c r="C26" s="54">
        <f>'لوبیا '!C18</f>
        <v>2100</v>
      </c>
      <c r="D26" s="54" t="e">
        <f>'لوبیا '!#REF!</f>
        <v>#REF!</v>
      </c>
      <c r="E26" s="49" t="e">
        <f t="shared" si="0"/>
        <v>#REF!</v>
      </c>
      <c r="F26" s="54">
        <f>'لوبیا '!D18</f>
        <v>4468.8</v>
      </c>
      <c r="G26" s="54" t="e">
        <f>'لوبیا '!#REF!</f>
        <v>#REF!</v>
      </c>
      <c r="H26" s="49" t="e">
        <f t="shared" si="1"/>
        <v>#REF!</v>
      </c>
      <c r="I26" s="49">
        <f t="shared" si="2"/>
        <v>2128</v>
      </c>
      <c r="J26" s="49" t="e">
        <f t="shared" si="3"/>
        <v>#REF!</v>
      </c>
    </row>
    <row r="27" spans="1:10">
      <c r="A27" s="34">
        <v>23</v>
      </c>
      <c r="B27" s="28" t="s">
        <v>100</v>
      </c>
      <c r="C27" s="54">
        <f>'عدس '!C19</f>
        <v>0</v>
      </c>
      <c r="D27" s="54">
        <f>'عدس '!D19</f>
        <v>12500</v>
      </c>
      <c r="E27" s="49">
        <f t="shared" si="0"/>
        <v>12500</v>
      </c>
      <c r="F27" s="54">
        <f>'عدس '!F19</f>
        <v>0</v>
      </c>
      <c r="G27" s="54">
        <f>'عدس '!G19</f>
        <v>6500</v>
      </c>
      <c r="H27" s="49">
        <f t="shared" si="1"/>
        <v>6500</v>
      </c>
      <c r="I27" s="49" t="e">
        <f t="shared" si="2"/>
        <v>#DIV/0!</v>
      </c>
      <c r="J27" s="49">
        <f t="shared" si="3"/>
        <v>520</v>
      </c>
    </row>
    <row r="28" spans="1:10">
      <c r="A28" s="34">
        <v>24</v>
      </c>
      <c r="B28" s="28" t="s">
        <v>101</v>
      </c>
      <c r="C28" s="54">
        <f>'سایرحبوبات '!C18</f>
        <v>10</v>
      </c>
      <c r="D28" s="54" t="e">
        <f>'سایرحبوبات '!#REF!</f>
        <v>#REF!</v>
      </c>
      <c r="E28" s="49" t="e">
        <f t="shared" si="0"/>
        <v>#REF!</v>
      </c>
      <c r="F28" s="54">
        <f>'سایرحبوبات '!D18</f>
        <v>16</v>
      </c>
      <c r="G28" s="54" t="e">
        <f>'سایرحبوبات '!#REF!</f>
        <v>#REF!</v>
      </c>
      <c r="H28" s="49" t="e">
        <f t="shared" si="1"/>
        <v>#REF!</v>
      </c>
      <c r="I28" s="49">
        <f t="shared" si="2"/>
        <v>1600</v>
      </c>
      <c r="J28" s="49" t="e">
        <f t="shared" si="3"/>
        <v>#REF!</v>
      </c>
    </row>
    <row r="29" spans="1:10">
      <c r="A29" s="34">
        <v>25</v>
      </c>
      <c r="B29" s="28" t="s">
        <v>102</v>
      </c>
      <c r="C29" s="54" t="e">
        <f>#REF!</f>
        <v>#REF!</v>
      </c>
      <c r="D29" s="54" t="e">
        <f>#REF!</f>
        <v>#REF!</v>
      </c>
      <c r="E29" s="49" t="e">
        <f t="shared" si="0"/>
        <v>#REF!</v>
      </c>
      <c r="F29" s="54" t="e">
        <f>#REF!</f>
        <v>#REF!</v>
      </c>
      <c r="G29" s="54" t="e">
        <f>#REF!</f>
        <v>#REF!</v>
      </c>
      <c r="H29" s="49" t="e">
        <f t="shared" si="1"/>
        <v>#REF!</v>
      </c>
      <c r="I29" s="49" t="e">
        <f t="shared" si="2"/>
        <v>#REF!</v>
      </c>
      <c r="J29" s="49" t="e">
        <f t="shared" si="3"/>
        <v>#REF!</v>
      </c>
    </row>
    <row r="30" spans="1:10">
      <c r="A30" s="34">
        <v>26</v>
      </c>
      <c r="B30" s="28" t="s">
        <v>103</v>
      </c>
      <c r="C30" s="54" t="e">
        <f>#REF!</f>
        <v>#REF!</v>
      </c>
      <c r="D30" s="54" t="e">
        <f>#REF!</f>
        <v>#REF!</v>
      </c>
      <c r="E30" s="49" t="e">
        <f t="shared" si="0"/>
        <v>#REF!</v>
      </c>
      <c r="F30" s="54" t="e">
        <f>#REF!</f>
        <v>#REF!</v>
      </c>
      <c r="G30" s="54" t="e">
        <f>#REF!</f>
        <v>#REF!</v>
      </c>
      <c r="H30" s="49" t="e">
        <f t="shared" si="1"/>
        <v>#REF!</v>
      </c>
      <c r="I30" s="49" t="e">
        <f t="shared" si="2"/>
        <v>#REF!</v>
      </c>
      <c r="J30" s="49" t="e">
        <f t="shared" si="3"/>
        <v>#REF!</v>
      </c>
    </row>
    <row r="31" spans="1:10">
      <c r="A31" s="34">
        <v>27</v>
      </c>
      <c r="B31" s="28" t="s">
        <v>104</v>
      </c>
      <c r="C31" s="54" t="e">
        <f>#REF!</f>
        <v>#REF!</v>
      </c>
      <c r="D31" s="54" t="e">
        <f>#REF!</f>
        <v>#REF!</v>
      </c>
      <c r="E31" s="49" t="e">
        <f t="shared" si="0"/>
        <v>#REF!</v>
      </c>
      <c r="F31" s="54" t="e">
        <f>#REF!</f>
        <v>#REF!</v>
      </c>
      <c r="G31" s="54" t="e">
        <f>#REF!</f>
        <v>#REF!</v>
      </c>
      <c r="H31" s="49" t="e">
        <f t="shared" si="1"/>
        <v>#REF!</v>
      </c>
      <c r="I31" s="49" t="e">
        <f t="shared" si="2"/>
        <v>#REF!</v>
      </c>
      <c r="J31" s="49" t="e">
        <f t="shared" si="3"/>
        <v>#REF!</v>
      </c>
    </row>
    <row r="32" spans="1:10" ht="21.75" thickBot="1">
      <c r="A32" s="35">
        <v>28</v>
      </c>
      <c r="B32" s="30" t="s">
        <v>124</v>
      </c>
      <c r="C32" s="56" t="e">
        <f>#REF!</f>
        <v>#REF!</v>
      </c>
      <c r="D32" s="56" t="e">
        <f>#REF!</f>
        <v>#REF!</v>
      </c>
      <c r="E32" s="49" t="e">
        <f t="shared" si="0"/>
        <v>#REF!</v>
      </c>
      <c r="F32" s="56" t="e">
        <f>#REF!</f>
        <v>#REF!</v>
      </c>
      <c r="G32" s="56" t="e">
        <f>#REF!</f>
        <v>#REF!</v>
      </c>
      <c r="H32" s="49" t="e">
        <f t="shared" si="1"/>
        <v>#REF!</v>
      </c>
      <c r="I32" s="49" t="e">
        <f t="shared" si="2"/>
        <v>#REF!</v>
      </c>
      <c r="J32" s="49" t="e">
        <f t="shared" si="3"/>
        <v>#REF!</v>
      </c>
    </row>
    <row r="33" spans="1:10" ht="21.75" thickBot="1">
      <c r="A33" s="31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sortState ref="B5:J32">
    <sortCondition descending="1" ref="E5:E32"/>
  </sortState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55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گندم!C20</f>
        <v>383695.52460416971</v>
      </c>
      <c r="D5" s="50">
        <f>گندم!D20</f>
        <v>164813.54004487791</v>
      </c>
      <c r="E5" s="51">
        <f>D5+C5</f>
        <v>548509.06464904756</v>
      </c>
      <c r="F5" s="49">
        <f>گندم!F20</f>
        <v>1354169</v>
      </c>
      <c r="G5" s="50">
        <f>گندم!G20</f>
        <v>101026.13129775671</v>
      </c>
      <c r="H5" s="51">
        <f>G5+F5</f>
        <v>1455195.1312977567</v>
      </c>
      <c r="I5" s="52">
        <f>F5*1000/C5</f>
        <v>3529.2801535722783</v>
      </c>
      <c r="J5" s="53">
        <f>G5*1000/D5</f>
        <v>612.97227928147049</v>
      </c>
    </row>
    <row r="6" spans="1:10">
      <c r="A6" s="27">
        <v>2</v>
      </c>
      <c r="B6" s="28" t="s">
        <v>80</v>
      </c>
      <c r="C6" s="54">
        <f>شلتوک!C19</f>
        <v>60000</v>
      </c>
      <c r="D6" s="55" t="e">
        <f>شلتوک!#REF!</f>
        <v>#REF!</v>
      </c>
      <c r="E6" s="51" t="e">
        <f t="shared" ref="E6:E32" si="0">D6+C6</f>
        <v>#REF!</v>
      </c>
      <c r="F6" s="54">
        <f>شلتوک!D19</f>
        <v>297000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4950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برنامه'!C19</f>
        <v>71432.469292018359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برنامه'!D19</f>
        <v>542098.64402892604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7588.9668858122259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جو!C20</f>
        <v>20089.080000000002</v>
      </c>
      <c r="D8" s="55">
        <f>جو!D20</f>
        <v>58245.776325000006</v>
      </c>
      <c r="E8" s="51">
        <f t="shared" si="0"/>
        <v>78334.856325000001</v>
      </c>
      <c r="F8" s="54">
        <f>جو!F20</f>
        <v>43367.973303745988</v>
      </c>
      <c r="G8" s="55">
        <f>جو!G20</f>
        <v>46119.209689774434</v>
      </c>
      <c r="H8" s="51">
        <f t="shared" si="1"/>
        <v>89487.18299352043</v>
      </c>
      <c r="I8" s="52">
        <f t="shared" si="2"/>
        <v>2158.7834437289303</v>
      </c>
      <c r="J8" s="53">
        <f t="shared" si="3"/>
        <v>791.80350232501473</v>
      </c>
    </row>
    <row r="9" spans="1:10">
      <c r="A9" s="27">
        <v>5</v>
      </c>
      <c r="B9" s="28" t="s">
        <v>116</v>
      </c>
      <c r="C9" s="54">
        <f>'چغندر (فاقدبرنامه)'!C19</f>
        <v>17500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(فاقدبرنامه)'!D19</f>
        <v>1251600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71520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f>'نيشكر (فاقد برنامه)'!C20</f>
        <v>87000</v>
      </c>
      <c r="D10" s="55" t="e">
        <f>'نيشكر (فاقد برنامه)'!#REF!</f>
        <v>#REF!</v>
      </c>
      <c r="E10" s="51" t="e">
        <f t="shared" si="0"/>
        <v>#REF!</v>
      </c>
      <c r="F10" s="54">
        <f>'نيشكر (فاقد برنامه)'!D20</f>
        <v>6000000</v>
      </c>
      <c r="G10" s="55" t="e">
        <f>'نيشكر (فاقد برنامه)'!#REF!</f>
        <v>#REF!</v>
      </c>
      <c r="H10" s="51" t="e">
        <f t="shared" si="1"/>
        <v>#REF!</v>
      </c>
      <c r="I10" s="52">
        <f t="shared" si="2"/>
        <v>68965.517241379304</v>
      </c>
      <c r="J10" s="53" t="e">
        <f t="shared" si="3"/>
        <v>#REF!</v>
      </c>
    </row>
    <row r="11" spans="1:10">
      <c r="A11" s="27">
        <v>7</v>
      </c>
      <c r="B11" s="28" t="s">
        <v>84</v>
      </c>
      <c r="C11" s="54">
        <f>سویا!C20</f>
        <v>200</v>
      </c>
      <c r="D11" s="55">
        <f>سویا!D20</f>
        <v>0</v>
      </c>
      <c r="E11" s="51">
        <f t="shared" si="0"/>
        <v>200</v>
      </c>
      <c r="F11" s="54">
        <f>سویا!F20</f>
        <v>400</v>
      </c>
      <c r="G11" s="55">
        <f>سویا!G20</f>
        <v>0</v>
      </c>
      <c r="H11" s="51">
        <f t="shared" si="1"/>
        <v>400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كلزا!C20</f>
        <v>43000</v>
      </c>
      <c r="D12" s="55">
        <f>كلزا!D20</f>
        <v>2000</v>
      </c>
      <c r="E12" s="51">
        <f t="shared" si="0"/>
        <v>45000</v>
      </c>
      <c r="F12" s="54">
        <f>كلزا!F20</f>
        <v>75680</v>
      </c>
      <c r="G12" s="55">
        <f>كلزا!G20</f>
        <v>1800</v>
      </c>
      <c r="H12" s="51">
        <f t="shared" si="1"/>
        <v>77480</v>
      </c>
      <c r="I12" s="52">
        <f t="shared" si="2"/>
        <v>1760</v>
      </c>
      <c r="J12" s="53">
        <f t="shared" si="3"/>
        <v>900</v>
      </c>
    </row>
    <row r="13" spans="1:10">
      <c r="A13" s="27">
        <v>9</v>
      </c>
      <c r="B13" s="28" t="s">
        <v>86</v>
      </c>
      <c r="C13" s="54">
        <f>کنجد!C20</f>
        <v>18000</v>
      </c>
      <c r="D13" s="55">
        <f>کنجد!D20</f>
        <v>0</v>
      </c>
      <c r="E13" s="51">
        <f t="shared" si="0"/>
        <v>18000</v>
      </c>
      <c r="F13" s="54">
        <f>کنجد!F20</f>
        <v>14400</v>
      </c>
      <c r="G13" s="55">
        <f>کنجد!G20</f>
        <v>0</v>
      </c>
      <c r="H13" s="51">
        <f t="shared" si="1"/>
        <v>14400</v>
      </c>
      <c r="I13" s="52">
        <f t="shared" si="2"/>
        <v>800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'!C20</f>
        <v>100</v>
      </c>
      <c r="D14" s="55">
        <f>'گلرنگ '!D20</f>
        <v>100</v>
      </c>
      <c r="E14" s="51">
        <f t="shared" si="0"/>
        <v>200</v>
      </c>
      <c r="F14" s="54">
        <f>'گلرنگ '!F20</f>
        <v>120</v>
      </c>
      <c r="G14" s="55">
        <f>'گلرنگ '!G20</f>
        <v>50</v>
      </c>
      <c r="H14" s="51">
        <f t="shared" si="1"/>
        <v>170</v>
      </c>
      <c r="I14" s="52">
        <f t="shared" si="2"/>
        <v>1200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برنامه)'!C20</f>
        <v>500</v>
      </c>
      <c r="D15" s="55">
        <f>'آفتابگردان (فاقد برنامه)'!D20</f>
        <v>0</v>
      </c>
      <c r="E15" s="51">
        <f t="shared" si="0"/>
        <v>500</v>
      </c>
      <c r="F15" s="54">
        <f>'آفتابگردان (فاقد برنامه)'!F20</f>
        <v>750</v>
      </c>
      <c r="G15" s="55">
        <f>'آفتابگردان (فاقد برنامه)'!G20</f>
        <v>0</v>
      </c>
      <c r="H15" s="51">
        <f t="shared" si="1"/>
        <v>750</v>
      </c>
      <c r="I15" s="52">
        <f t="shared" si="2"/>
        <v>1500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'!C20</f>
        <v>0</v>
      </c>
      <c r="D25" s="55">
        <f>'نخود '!D20</f>
        <v>50</v>
      </c>
      <c r="E25" s="51">
        <f t="shared" si="0"/>
        <v>50</v>
      </c>
      <c r="F25" s="54">
        <f>'نخود '!F20</f>
        <v>0</v>
      </c>
      <c r="G25" s="55">
        <f>'نخود '!G20</f>
        <v>26</v>
      </c>
      <c r="H25" s="51">
        <f t="shared" si="1"/>
        <v>26</v>
      </c>
      <c r="I25" s="52" t="e">
        <f t="shared" si="2"/>
        <v>#DIV/0!</v>
      </c>
      <c r="J25" s="53">
        <f t="shared" si="3"/>
        <v>520</v>
      </c>
    </row>
    <row r="26" spans="1:10">
      <c r="A26" s="27">
        <v>22</v>
      </c>
      <c r="B26" s="28" t="s">
        <v>99</v>
      </c>
      <c r="C26" s="54">
        <f>'لوبیا '!C19</f>
        <v>10600</v>
      </c>
      <c r="D26" s="55" t="e">
        <f>'لوبیا '!#REF!</f>
        <v>#REF!</v>
      </c>
      <c r="E26" s="51" t="e">
        <f t="shared" si="0"/>
        <v>#REF!</v>
      </c>
      <c r="F26" s="54">
        <f>'لوبیا '!D19</f>
        <v>26097.200000000001</v>
      </c>
      <c r="G26" s="55" t="e">
        <f>'لوبیا '!#REF!</f>
        <v>#REF!</v>
      </c>
      <c r="H26" s="51" t="e">
        <f t="shared" si="1"/>
        <v>#REF!</v>
      </c>
      <c r="I26" s="52">
        <f t="shared" si="2"/>
        <v>2462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'!C20</f>
        <v>0</v>
      </c>
      <c r="D27" s="55">
        <f>'عدس '!D20</f>
        <v>500</v>
      </c>
      <c r="E27" s="51">
        <f t="shared" si="0"/>
        <v>500</v>
      </c>
      <c r="F27" s="54">
        <f>'عدس '!F20</f>
        <v>0</v>
      </c>
      <c r="G27" s="55">
        <f>'عدس '!G20</f>
        <v>610</v>
      </c>
      <c r="H27" s="51">
        <f t="shared" si="1"/>
        <v>610</v>
      </c>
      <c r="I27" s="52" t="e">
        <f t="shared" si="2"/>
        <v>#DIV/0!</v>
      </c>
      <c r="J27" s="53">
        <f t="shared" si="3"/>
        <v>1220</v>
      </c>
    </row>
    <row r="28" spans="1:10">
      <c r="A28" s="27">
        <v>24</v>
      </c>
      <c r="B28" s="28" t="s">
        <v>101</v>
      </c>
      <c r="C28" s="54">
        <f>'سایرحبوبات '!C19</f>
        <v>13500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'!D19</f>
        <v>24200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1792.5925925925926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4" tint="-0.249977111117893"/>
    <pageSetUpPr fitToPage="1"/>
  </sheetPr>
  <dimension ref="A1:J33"/>
  <sheetViews>
    <sheetView rightToLeft="1" topLeftCell="A19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54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گندم!C21</f>
        <v>18452.44431343332</v>
      </c>
      <c r="D5" s="50">
        <f>گندم!D21</f>
        <v>288573.95635981899</v>
      </c>
      <c r="E5" s="51">
        <f>D5+C5</f>
        <v>307026.4006732523</v>
      </c>
      <c r="F5" s="49">
        <f>گندم!F21</f>
        <v>84558</v>
      </c>
      <c r="G5" s="50">
        <f>گندم!G21</f>
        <v>277740.50415820553</v>
      </c>
      <c r="H5" s="51">
        <f>G5+F5</f>
        <v>362298.50415820553</v>
      </c>
      <c r="I5" s="52">
        <f>F5*1000/C5</f>
        <v>4582.4823293704267</v>
      </c>
      <c r="J5" s="53">
        <f>G5*1000/D5</f>
        <v>962.45866280425741</v>
      </c>
    </row>
    <row r="6" spans="1:10">
      <c r="A6" s="27">
        <v>2</v>
      </c>
      <c r="B6" s="28" t="s">
        <v>80</v>
      </c>
      <c r="C6" s="54">
        <f>شلتوک!C20</f>
        <v>2650</v>
      </c>
      <c r="D6" s="55" t="e">
        <f>شلتوک!#REF!</f>
        <v>#REF!</v>
      </c>
      <c r="E6" s="51" t="e">
        <f t="shared" ref="E6:E32" si="0">D6+C6</f>
        <v>#REF!</v>
      </c>
      <c r="F6" s="54">
        <f>شلتوک!D20</f>
        <v>11925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4500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برنامه'!C20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برنامه'!D20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جو!C21</f>
        <v>14062.356000000002</v>
      </c>
      <c r="D8" s="55">
        <f>جو!D21</f>
        <v>36126.10125</v>
      </c>
      <c r="E8" s="51">
        <f t="shared" si="0"/>
        <v>50188.457249999999</v>
      </c>
      <c r="F8" s="54">
        <f>جو!F21</f>
        <v>52627.734005334474</v>
      </c>
      <c r="G8" s="55">
        <f>جو!G21</f>
        <v>30287.407230103876</v>
      </c>
      <c r="H8" s="51">
        <f t="shared" si="1"/>
        <v>82915.14123543835</v>
      </c>
      <c r="I8" s="52">
        <f t="shared" si="2"/>
        <v>3742.4549631181621</v>
      </c>
      <c r="J8" s="53">
        <f t="shared" si="3"/>
        <v>838.38017893236895</v>
      </c>
    </row>
    <row r="9" spans="1:10">
      <c r="A9" s="27">
        <v>5</v>
      </c>
      <c r="B9" s="28" t="s">
        <v>116</v>
      </c>
      <c r="C9" s="54">
        <f>'چغندر (فاقدبرنامه)'!C20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(فاقدبرنامه)'!D20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سویا!C21</f>
        <v>0</v>
      </c>
      <c r="D11" s="55">
        <f>سویا!D21</f>
        <v>0</v>
      </c>
      <c r="E11" s="51">
        <f t="shared" si="0"/>
        <v>0</v>
      </c>
      <c r="F11" s="54">
        <f>سویا!F21</f>
        <v>0</v>
      </c>
      <c r="G11" s="55">
        <f>سویا!G21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كلزا!C21</f>
        <v>1000</v>
      </c>
      <c r="D12" s="55">
        <f>كلزا!D21</f>
        <v>0</v>
      </c>
      <c r="E12" s="51">
        <f t="shared" si="0"/>
        <v>1000</v>
      </c>
      <c r="F12" s="54">
        <f>كلزا!F21</f>
        <v>1750</v>
      </c>
      <c r="G12" s="55">
        <f>كلزا!G21</f>
        <v>0</v>
      </c>
      <c r="H12" s="51">
        <f t="shared" si="1"/>
        <v>1750</v>
      </c>
      <c r="I12" s="52">
        <f t="shared" si="2"/>
        <v>1750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کنجد!C21</f>
        <v>300</v>
      </c>
      <c r="D13" s="55">
        <f>کنجد!D21</f>
        <v>0</v>
      </c>
      <c r="E13" s="51">
        <f t="shared" si="0"/>
        <v>300</v>
      </c>
      <c r="F13" s="54">
        <f>کنجد!F21</f>
        <v>360</v>
      </c>
      <c r="G13" s="55">
        <f>کنجد!G21</f>
        <v>0</v>
      </c>
      <c r="H13" s="51">
        <f t="shared" si="1"/>
        <v>360</v>
      </c>
      <c r="I13" s="52">
        <f t="shared" si="2"/>
        <v>1200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'!C21</f>
        <v>1000</v>
      </c>
      <c r="D14" s="55">
        <f>'گلرنگ '!D21</f>
        <v>2000</v>
      </c>
      <c r="E14" s="51">
        <f t="shared" si="0"/>
        <v>3000</v>
      </c>
      <c r="F14" s="54">
        <f>'گلرنگ '!F21</f>
        <v>1200</v>
      </c>
      <c r="G14" s="55">
        <f>'گلرنگ '!G21</f>
        <v>1000</v>
      </c>
      <c r="H14" s="51">
        <f t="shared" si="1"/>
        <v>2200</v>
      </c>
      <c r="I14" s="52">
        <f t="shared" si="2"/>
        <v>1200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برنامه)'!C21</f>
        <v>0</v>
      </c>
      <c r="D15" s="55">
        <f>'آفتابگردان (فاقد برنامه)'!D21</f>
        <v>0</v>
      </c>
      <c r="E15" s="51">
        <f t="shared" si="0"/>
        <v>0</v>
      </c>
      <c r="F15" s="54">
        <f>'آفتابگردان (فاقد برنامه)'!F21</f>
        <v>0</v>
      </c>
      <c r="G15" s="55">
        <f>'آفتابگردان (فاقد برنامه)'!G21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'!C21</f>
        <v>0</v>
      </c>
      <c r="D25" s="55">
        <f>'نخود '!D21</f>
        <v>7200</v>
      </c>
      <c r="E25" s="51">
        <f t="shared" si="0"/>
        <v>7200</v>
      </c>
      <c r="F25" s="54">
        <f>'نخود '!F21</f>
        <v>0</v>
      </c>
      <c r="G25" s="55">
        <f>'نخود '!G21</f>
        <v>3408</v>
      </c>
      <c r="H25" s="51">
        <f t="shared" si="1"/>
        <v>3408</v>
      </c>
      <c r="I25" s="52" t="e">
        <f t="shared" si="2"/>
        <v>#DIV/0!</v>
      </c>
      <c r="J25" s="53">
        <f t="shared" si="3"/>
        <v>473.33333333333331</v>
      </c>
    </row>
    <row r="26" spans="1:10">
      <c r="A26" s="27">
        <v>22</v>
      </c>
      <c r="B26" s="28" t="s">
        <v>99</v>
      </c>
      <c r="C26" s="54">
        <f>'لوبیا '!C20</f>
        <v>10000</v>
      </c>
      <c r="D26" s="55" t="e">
        <f>'لوبیا '!#REF!</f>
        <v>#REF!</v>
      </c>
      <c r="E26" s="51" t="e">
        <f t="shared" si="0"/>
        <v>#REF!</v>
      </c>
      <c r="F26" s="54">
        <f>'لوبیا '!D20</f>
        <v>30070</v>
      </c>
      <c r="G26" s="55" t="e">
        <f>'لوبیا '!#REF!</f>
        <v>#REF!</v>
      </c>
      <c r="H26" s="51" t="e">
        <f t="shared" si="1"/>
        <v>#REF!</v>
      </c>
      <c r="I26" s="52">
        <f t="shared" si="2"/>
        <v>3007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'!C21</f>
        <v>0</v>
      </c>
      <c r="D27" s="55">
        <f>'عدس '!D21</f>
        <v>9450</v>
      </c>
      <c r="E27" s="51">
        <f t="shared" si="0"/>
        <v>9450</v>
      </c>
      <c r="F27" s="54">
        <f>'عدس '!F21</f>
        <v>0</v>
      </c>
      <c r="G27" s="55">
        <f>'عدس '!G21</f>
        <v>5193</v>
      </c>
      <c r="H27" s="51">
        <f t="shared" si="1"/>
        <v>5193</v>
      </c>
      <c r="I27" s="52" t="e">
        <f t="shared" si="2"/>
        <v>#DIV/0!</v>
      </c>
      <c r="J27" s="53">
        <f t="shared" si="3"/>
        <v>549.52380952380952</v>
      </c>
    </row>
    <row r="28" spans="1:10">
      <c r="A28" s="27">
        <v>24</v>
      </c>
      <c r="B28" s="28" t="s">
        <v>101</v>
      </c>
      <c r="C28" s="54">
        <f>'سایرحبوبات '!C20</f>
        <v>1500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'!D20</f>
        <v>3280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2186.6666666666665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53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گندم!C22</f>
        <v>22062.415900387892</v>
      </c>
      <c r="D5" s="50">
        <f>گندم!D22</f>
        <v>10565.11797317988</v>
      </c>
      <c r="E5" s="51">
        <f>D5+C5</f>
        <v>32627.533873567772</v>
      </c>
      <c r="F5" s="49">
        <f>گندم!F22</f>
        <v>100898</v>
      </c>
      <c r="G5" s="50">
        <f>گندم!G22</f>
        <v>11369.346849197465</v>
      </c>
      <c r="H5" s="51">
        <f>G5+F5</f>
        <v>112267.34684919746</v>
      </c>
      <c r="I5" s="52">
        <f>F5*1000/C5</f>
        <v>4573.2978861225283</v>
      </c>
      <c r="J5" s="53">
        <f>G5*1000/D5</f>
        <v>1076.1211448901151</v>
      </c>
    </row>
    <row r="6" spans="1:10">
      <c r="A6" s="27">
        <v>2</v>
      </c>
      <c r="B6" s="28" t="s">
        <v>80</v>
      </c>
      <c r="C6" s="54">
        <f>شلتوک!C21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شلتوک!D21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برنامه'!C21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برنامه'!D21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جو!C22</f>
        <v>15523.380000000001</v>
      </c>
      <c r="D8" s="55">
        <f>جو!D22</f>
        <v>5250.5550000000003</v>
      </c>
      <c r="E8" s="51">
        <f t="shared" si="0"/>
        <v>20773.935000000001</v>
      </c>
      <c r="F8" s="54">
        <f>جو!F22</f>
        <v>63745.342813961361</v>
      </c>
      <c r="G8" s="55">
        <f>جو!G22</f>
        <v>4891.0680448824933</v>
      </c>
      <c r="H8" s="51">
        <f t="shared" si="1"/>
        <v>68636.410858843854</v>
      </c>
      <c r="I8" s="52">
        <f t="shared" si="2"/>
        <v>4106.4087082814031</v>
      </c>
      <c r="J8" s="53">
        <f t="shared" si="3"/>
        <v>931.53353214707647</v>
      </c>
    </row>
    <row r="9" spans="1:10">
      <c r="A9" s="27">
        <v>5</v>
      </c>
      <c r="B9" s="28" t="s">
        <v>116</v>
      </c>
      <c r="C9" s="54">
        <f>'چغندر (فاقدبرنامه)'!C21</f>
        <v>3100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(فاقدبرنامه)'!D21</f>
        <v>167800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54129.032258064515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سویا!C22</f>
        <v>0</v>
      </c>
      <c r="D11" s="55">
        <f>سویا!D22</f>
        <v>0</v>
      </c>
      <c r="E11" s="51">
        <f t="shared" si="0"/>
        <v>0</v>
      </c>
      <c r="F11" s="54">
        <f>سویا!F22</f>
        <v>0</v>
      </c>
      <c r="G11" s="55">
        <f>سویا!G22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كلزا!C22</f>
        <v>1000</v>
      </c>
      <c r="D12" s="55">
        <f>كلزا!D22</f>
        <v>0</v>
      </c>
      <c r="E12" s="51">
        <f t="shared" si="0"/>
        <v>1000</v>
      </c>
      <c r="F12" s="54">
        <f>كلزا!F22</f>
        <v>1650</v>
      </c>
      <c r="G12" s="55">
        <f>كلزا!G22</f>
        <v>0</v>
      </c>
      <c r="H12" s="51">
        <f t="shared" si="1"/>
        <v>1650</v>
      </c>
      <c r="I12" s="52">
        <f t="shared" si="2"/>
        <v>1650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کنجد!C22</f>
        <v>300</v>
      </c>
      <c r="D13" s="55">
        <f>کنجد!D22</f>
        <v>0</v>
      </c>
      <c r="E13" s="51">
        <f t="shared" si="0"/>
        <v>300</v>
      </c>
      <c r="F13" s="54">
        <f>کنجد!F22</f>
        <v>300</v>
      </c>
      <c r="G13" s="55">
        <f>کنجد!G22</f>
        <v>0</v>
      </c>
      <c r="H13" s="51">
        <f t="shared" si="1"/>
        <v>300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'!C22</f>
        <v>50</v>
      </c>
      <c r="D14" s="55">
        <f>'گلرنگ '!D22</f>
        <v>0</v>
      </c>
      <c r="E14" s="51">
        <f t="shared" si="0"/>
        <v>50</v>
      </c>
      <c r="F14" s="54">
        <f>'گلرنگ '!F22</f>
        <v>60</v>
      </c>
      <c r="G14" s="55">
        <f>'گلرنگ '!G22</f>
        <v>0</v>
      </c>
      <c r="H14" s="51">
        <f t="shared" si="1"/>
        <v>60</v>
      </c>
      <c r="I14" s="52">
        <f t="shared" si="2"/>
        <v>1200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برنامه)'!C22</f>
        <v>0</v>
      </c>
      <c r="D15" s="55">
        <f>'آفتابگردان (فاقد برنامه)'!D22</f>
        <v>4000</v>
      </c>
      <c r="E15" s="51">
        <f t="shared" si="0"/>
        <v>4000</v>
      </c>
      <c r="F15" s="54">
        <f>'آفتابگردان (فاقد برنامه)'!F22</f>
        <v>0</v>
      </c>
      <c r="G15" s="55">
        <f>'آفتابگردان (فاقد برنامه)'!G22</f>
        <v>1600</v>
      </c>
      <c r="H15" s="51">
        <f t="shared" si="1"/>
        <v>1600</v>
      </c>
      <c r="I15" s="52" t="e">
        <f t="shared" si="2"/>
        <v>#DIV/0!</v>
      </c>
      <c r="J15" s="53">
        <f t="shared" si="3"/>
        <v>400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'!C22</f>
        <v>0</v>
      </c>
      <c r="D25" s="55">
        <f>'نخود '!D22</f>
        <v>100</v>
      </c>
      <c r="E25" s="51">
        <f t="shared" si="0"/>
        <v>100</v>
      </c>
      <c r="F25" s="54">
        <f>'نخود '!F22</f>
        <v>0</v>
      </c>
      <c r="G25" s="55">
        <f>'نخود '!G22</f>
        <v>3.9932016796841392</v>
      </c>
      <c r="H25" s="51">
        <f t="shared" si="1"/>
        <v>3.9932016796841392</v>
      </c>
      <c r="I25" s="52" t="e">
        <f t="shared" si="2"/>
        <v>#DIV/0!</v>
      </c>
      <c r="J25" s="53">
        <f t="shared" si="3"/>
        <v>39.932016796841388</v>
      </c>
    </row>
    <row r="26" spans="1:10">
      <c r="A26" s="27">
        <v>22</v>
      </c>
      <c r="B26" s="28" t="s">
        <v>99</v>
      </c>
      <c r="C26" s="54">
        <f>'لوبیا '!C21</f>
        <v>960</v>
      </c>
      <c r="D26" s="55" t="e">
        <f>'لوبیا '!#REF!</f>
        <v>#REF!</v>
      </c>
      <c r="E26" s="51" t="e">
        <f t="shared" si="0"/>
        <v>#REF!</v>
      </c>
      <c r="F26" s="54">
        <f>'لوبیا '!D21</f>
        <v>1443.84</v>
      </c>
      <c r="G26" s="55" t="e">
        <f>'لوبیا '!#REF!</f>
        <v>#REF!</v>
      </c>
      <c r="H26" s="51" t="e">
        <f t="shared" si="1"/>
        <v>#REF!</v>
      </c>
      <c r="I26" s="52">
        <f t="shared" si="2"/>
        <v>1504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'!C22</f>
        <v>0</v>
      </c>
      <c r="D27" s="55">
        <f>'عدس '!D22</f>
        <v>3720</v>
      </c>
      <c r="E27" s="51">
        <f t="shared" si="0"/>
        <v>3720</v>
      </c>
      <c r="F27" s="54">
        <f>'عدس '!F22</f>
        <v>0</v>
      </c>
      <c r="G27" s="55">
        <f>'عدس '!G22</f>
        <v>1540</v>
      </c>
      <c r="H27" s="51">
        <f t="shared" si="1"/>
        <v>1540</v>
      </c>
      <c r="I27" s="52" t="e">
        <f t="shared" si="2"/>
        <v>#DIV/0!</v>
      </c>
      <c r="J27" s="53">
        <f t="shared" si="3"/>
        <v>413.97849462365593</v>
      </c>
    </row>
    <row r="28" spans="1:10">
      <c r="A28" s="27">
        <v>24</v>
      </c>
      <c r="B28" s="28" t="s">
        <v>101</v>
      </c>
      <c r="C28" s="54">
        <f>'سایرحبوبات '!C21</f>
        <v>100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'!D21</f>
        <v>140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1400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4" tint="-0.249977111117893"/>
    <pageSetUpPr fitToPage="1"/>
  </sheetPr>
  <dimension ref="A1:J33"/>
  <sheetViews>
    <sheetView rightToLeft="1" topLeftCell="A19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68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گندم!C23</f>
        <v>54997.393423785739</v>
      </c>
      <c r="D5" s="50">
        <f>گندم!D23</f>
        <v>295.75757934251612</v>
      </c>
      <c r="E5" s="51">
        <f>D5+C5</f>
        <v>55293.151003128252</v>
      </c>
      <c r="F5" s="49">
        <f>گندم!F23</f>
        <v>121714</v>
      </c>
      <c r="G5" s="50">
        <f>گندم!G23</f>
        <v>276.85143006546639</v>
      </c>
      <c r="H5" s="51">
        <f>G5+F5</f>
        <v>121990.85143006546</v>
      </c>
      <c r="I5" s="52">
        <f>F5*1000/C5</f>
        <v>2213.0867014392011</v>
      </c>
      <c r="J5" s="53">
        <f>G5*1000/D5</f>
        <v>936.07552063727644</v>
      </c>
    </row>
    <row r="6" spans="1:10">
      <c r="A6" s="27">
        <v>2</v>
      </c>
      <c r="B6" s="28" t="s">
        <v>80</v>
      </c>
      <c r="C6" s="54">
        <f>شلتوک!C22</f>
        <v>2000</v>
      </c>
      <c r="D6" s="55" t="e">
        <f>شلتوک!#REF!</f>
        <v>#REF!</v>
      </c>
      <c r="E6" s="51" t="e">
        <f t="shared" ref="E6:E32" si="0">D6+C6</f>
        <v>#REF!</v>
      </c>
      <c r="F6" s="54">
        <f>شلتوک!D22</f>
        <v>9000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4500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برنامه'!C22</f>
        <v>6156.3306026009914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برنامه'!D22</f>
        <v>46720.189081251352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7588.9668858122268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جو!C23</f>
        <v>12254.338800000001</v>
      </c>
      <c r="D8" s="55">
        <f>جو!D23</f>
        <v>0</v>
      </c>
      <c r="E8" s="51">
        <f t="shared" si="0"/>
        <v>12254.338800000001</v>
      </c>
      <c r="F8" s="54">
        <f>جو!F23</f>
        <v>22930.655530895732</v>
      </c>
      <c r="G8" s="55">
        <f>جو!G23</f>
        <v>0</v>
      </c>
      <c r="H8" s="51">
        <f t="shared" si="1"/>
        <v>22930.655530895732</v>
      </c>
      <c r="I8" s="52">
        <f t="shared" si="2"/>
        <v>1871.2274815590808</v>
      </c>
      <c r="J8" s="53" t="e">
        <f t="shared" si="3"/>
        <v>#DIV/0!</v>
      </c>
    </row>
    <row r="9" spans="1:10">
      <c r="A9" s="27">
        <v>5</v>
      </c>
      <c r="B9" s="28" t="s">
        <v>116</v>
      </c>
      <c r="C9" s="54">
        <f>'چغندر (فاقدبرنامه)'!C22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(فاقدبرنامه)'!D22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سویا!C23</f>
        <v>0</v>
      </c>
      <c r="D11" s="55">
        <f>سویا!D23</f>
        <v>0</v>
      </c>
      <c r="E11" s="51">
        <f t="shared" si="0"/>
        <v>0</v>
      </c>
      <c r="F11" s="54">
        <f>سویا!F23</f>
        <v>0</v>
      </c>
      <c r="G11" s="55">
        <f>سویا!G23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كلزا!C23</f>
        <v>1000</v>
      </c>
      <c r="D12" s="55">
        <f>كلزا!D23</f>
        <v>0</v>
      </c>
      <c r="E12" s="51">
        <f t="shared" si="0"/>
        <v>1000</v>
      </c>
      <c r="F12" s="54">
        <f>كلزا!F23</f>
        <v>1740</v>
      </c>
      <c r="G12" s="55">
        <f>كلزا!G23</f>
        <v>0</v>
      </c>
      <c r="H12" s="51">
        <f t="shared" si="1"/>
        <v>1740</v>
      </c>
      <c r="I12" s="52">
        <f t="shared" si="2"/>
        <v>1740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کنجد!C23</f>
        <v>2500</v>
      </c>
      <c r="D13" s="55">
        <f>کنجد!D23</f>
        <v>0</v>
      </c>
      <c r="E13" s="51">
        <f t="shared" si="0"/>
        <v>2500</v>
      </c>
      <c r="F13" s="54">
        <f>کنجد!F23</f>
        <v>2500</v>
      </c>
      <c r="G13" s="55">
        <f>کنجد!G23</f>
        <v>0</v>
      </c>
      <c r="H13" s="51">
        <f t="shared" si="1"/>
        <v>2500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'!C23</f>
        <v>500</v>
      </c>
      <c r="D14" s="55">
        <f>'گلرنگ '!D23</f>
        <v>0</v>
      </c>
      <c r="E14" s="51">
        <f t="shared" si="0"/>
        <v>500</v>
      </c>
      <c r="F14" s="54">
        <f>'گلرنگ '!F23</f>
        <v>600</v>
      </c>
      <c r="G14" s="55">
        <f>'گلرنگ '!G23</f>
        <v>0</v>
      </c>
      <c r="H14" s="51">
        <f t="shared" si="1"/>
        <v>600</v>
      </c>
      <c r="I14" s="52">
        <f t="shared" si="2"/>
        <v>1200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برنامه)'!C23</f>
        <v>0</v>
      </c>
      <c r="D15" s="55">
        <f>'آفتابگردان (فاقد برنامه)'!D23</f>
        <v>0</v>
      </c>
      <c r="E15" s="51">
        <f t="shared" si="0"/>
        <v>0</v>
      </c>
      <c r="F15" s="54">
        <f>'آفتابگردان (فاقد برنامه)'!F23</f>
        <v>0</v>
      </c>
      <c r="G15" s="55">
        <f>'آفتابگردان (فاقد برنامه)'!G23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'!C23</f>
        <v>0</v>
      </c>
      <c r="D25" s="55">
        <f>'نخود '!D23</f>
        <v>250</v>
      </c>
      <c r="E25" s="51">
        <f t="shared" si="0"/>
        <v>250</v>
      </c>
      <c r="F25" s="54">
        <f>'نخود '!F23</f>
        <v>0</v>
      </c>
      <c r="G25" s="55">
        <f>'نخود '!G23</f>
        <v>130</v>
      </c>
      <c r="H25" s="51">
        <f t="shared" si="1"/>
        <v>130</v>
      </c>
      <c r="I25" s="52" t="e">
        <f t="shared" si="2"/>
        <v>#DIV/0!</v>
      </c>
      <c r="J25" s="53">
        <f t="shared" si="3"/>
        <v>520</v>
      </c>
    </row>
    <row r="26" spans="1:10">
      <c r="A26" s="27">
        <v>22</v>
      </c>
      <c r="B26" s="28" t="s">
        <v>99</v>
      </c>
      <c r="C26" s="54">
        <f>'لوبیا '!C22</f>
        <v>23</v>
      </c>
      <c r="D26" s="55" t="e">
        <f>'لوبیا '!#REF!</f>
        <v>#REF!</v>
      </c>
      <c r="E26" s="51" t="e">
        <f t="shared" si="0"/>
        <v>#REF!</v>
      </c>
      <c r="F26" s="54">
        <f>'لوبیا '!D22</f>
        <v>51.75</v>
      </c>
      <c r="G26" s="55" t="e">
        <f>'لوبیا '!#REF!</f>
        <v>#REF!</v>
      </c>
      <c r="H26" s="51" t="e">
        <f t="shared" si="1"/>
        <v>#REF!</v>
      </c>
      <c r="I26" s="52">
        <f t="shared" si="2"/>
        <v>2250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'!C23</f>
        <v>0</v>
      </c>
      <c r="D27" s="55">
        <f>'عدس '!D23</f>
        <v>300</v>
      </c>
      <c r="E27" s="51">
        <f t="shared" si="0"/>
        <v>300</v>
      </c>
      <c r="F27" s="54">
        <f>'عدس '!F23</f>
        <v>0</v>
      </c>
      <c r="G27" s="55">
        <f>'عدس '!G23</f>
        <v>380</v>
      </c>
      <c r="H27" s="51">
        <f t="shared" si="1"/>
        <v>380</v>
      </c>
      <c r="I27" s="52" t="e">
        <f t="shared" si="2"/>
        <v>#DIV/0!</v>
      </c>
      <c r="J27" s="53">
        <f t="shared" si="3"/>
        <v>1266.6666666666667</v>
      </c>
    </row>
    <row r="28" spans="1:10">
      <c r="A28" s="27">
        <v>24</v>
      </c>
      <c r="B28" s="28" t="s">
        <v>101</v>
      </c>
      <c r="C28" s="54">
        <f>'سایرحبوبات '!C22</f>
        <v>850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'!D22</f>
        <v>1680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1976.4705882352941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52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گندم!C24</f>
        <v>272404.03860273748</v>
      </c>
      <c r="D5" s="50">
        <f>گندم!D24</f>
        <v>144869.15742210174</v>
      </c>
      <c r="E5" s="51">
        <f>D5+C5</f>
        <v>417273.19602483918</v>
      </c>
      <c r="F5" s="49">
        <f>گندم!F24</f>
        <v>1143808</v>
      </c>
      <c r="G5" s="50">
        <f>گندم!G24</f>
        <v>129058.49307722699</v>
      </c>
      <c r="H5" s="51">
        <f>G5+F5</f>
        <v>1272866.4930772269</v>
      </c>
      <c r="I5" s="52">
        <f>F5*1000/C5</f>
        <v>4198.9392149507785</v>
      </c>
      <c r="J5" s="53">
        <f>G5*1000/D5</f>
        <v>890.86245391206626</v>
      </c>
    </row>
    <row r="6" spans="1:10">
      <c r="A6" s="27">
        <v>2</v>
      </c>
      <c r="B6" s="28" t="s">
        <v>80</v>
      </c>
      <c r="C6" s="54">
        <f>شلتوک!C23</f>
        <v>25000</v>
      </c>
      <c r="D6" s="55" t="e">
        <f>شلتوک!#REF!</f>
        <v>#REF!</v>
      </c>
      <c r="E6" s="51" t="e">
        <f t="shared" ref="E6:E32" si="0">D6+C6</f>
        <v>#REF!</v>
      </c>
      <c r="F6" s="54">
        <f>شلتوک!D23</f>
        <v>137500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5500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برنامه'!C23</f>
        <v>12245.566164346004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برنامه'!D23</f>
        <v>123908.26149232595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10118.622514416302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جو!C24</f>
        <v>68485.5</v>
      </c>
      <c r="D8" s="55">
        <f>جو!D24</f>
        <v>118486.76355</v>
      </c>
      <c r="E8" s="51">
        <f t="shared" si="0"/>
        <v>186972.26355</v>
      </c>
      <c r="F8" s="54">
        <f>جو!F24</f>
        <v>234357.87799250497</v>
      </c>
      <c r="G8" s="55">
        <f>جو!G24</f>
        <v>125127.77506577638</v>
      </c>
      <c r="H8" s="51">
        <f t="shared" si="1"/>
        <v>359485.65305828134</v>
      </c>
      <c r="I8" s="52">
        <f t="shared" si="2"/>
        <v>3422.0072569011686</v>
      </c>
      <c r="J8" s="53">
        <f t="shared" si="3"/>
        <v>1056.0485518956211</v>
      </c>
    </row>
    <row r="9" spans="1:10">
      <c r="A9" s="27">
        <v>5</v>
      </c>
      <c r="B9" s="28" t="s">
        <v>116</v>
      </c>
      <c r="C9" s="54">
        <f>'چغندر (فاقدبرنامه)'!C23</f>
        <v>11000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(فاقدبرنامه)'!D23</f>
        <v>591000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53727.272727272728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سویا!C24</f>
        <v>50</v>
      </c>
      <c r="D11" s="55">
        <f>سویا!D24</f>
        <v>0</v>
      </c>
      <c r="E11" s="51">
        <f t="shared" si="0"/>
        <v>50</v>
      </c>
      <c r="F11" s="54">
        <f>سویا!F24</f>
        <v>100</v>
      </c>
      <c r="G11" s="55">
        <f>سویا!G24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كلزا!C24</f>
        <v>7000</v>
      </c>
      <c r="D12" s="55">
        <f>كلزا!D24</f>
        <v>500</v>
      </c>
      <c r="E12" s="51">
        <f t="shared" si="0"/>
        <v>7500</v>
      </c>
      <c r="F12" s="54">
        <f>كلزا!F24</f>
        <v>12460</v>
      </c>
      <c r="G12" s="55">
        <f>كلزا!G24</f>
        <v>450</v>
      </c>
      <c r="H12" s="51">
        <f t="shared" si="1"/>
        <v>12910</v>
      </c>
      <c r="I12" s="52">
        <f t="shared" si="2"/>
        <v>1780</v>
      </c>
      <c r="J12" s="53">
        <f t="shared" si="3"/>
        <v>900</v>
      </c>
    </row>
    <row r="13" spans="1:10">
      <c r="A13" s="27">
        <v>9</v>
      </c>
      <c r="B13" s="28" t="s">
        <v>86</v>
      </c>
      <c r="C13" s="54">
        <f>کنجد!C24</f>
        <v>10000</v>
      </c>
      <c r="D13" s="55">
        <f>کنجد!D24</f>
        <v>0</v>
      </c>
      <c r="E13" s="51">
        <f t="shared" si="0"/>
        <v>10000</v>
      </c>
      <c r="F13" s="54">
        <f>کنجد!F24</f>
        <v>10500</v>
      </c>
      <c r="G13" s="55">
        <f>کنجد!G24</f>
        <v>0</v>
      </c>
      <c r="H13" s="51">
        <f t="shared" si="1"/>
        <v>10500</v>
      </c>
      <c r="I13" s="52">
        <f t="shared" si="2"/>
        <v>1050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'!C24</f>
        <v>1500</v>
      </c>
      <c r="D14" s="55">
        <f>'گلرنگ '!D24</f>
        <v>17500</v>
      </c>
      <c r="E14" s="51">
        <f t="shared" si="0"/>
        <v>19000</v>
      </c>
      <c r="F14" s="54">
        <f>'گلرنگ '!F24</f>
        <v>2250</v>
      </c>
      <c r="G14" s="55">
        <f>'گلرنگ '!G24</f>
        <v>8750</v>
      </c>
      <c r="H14" s="51">
        <f t="shared" si="1"/>
        <v>11000</v>
      </c>
      <c r="I14" s="52">
        <f t="shared" si="2"/>
        <v>1500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برنامه)'!C24</f>
        <v>100</v>
      </c>
      <c r="D15" s="55">
        <f>'آفتابگردان (فاقد برنامه)'!D24</f>
        <v>0</v>
      </c>
      <c r="E15" s="51">
        <f t="shared" si="0"/>
        <v>100</v>
      </c>
      <c r="F15" s="54">
        <f>'آفتابگردان (فاقد برنامه)'!F24</f>
        <v>160</v>
      </c>
      <c r="G15" s="55">
        <f>'آفتابگردان (فاقد برنامه)'!G24</f>
        <v>0</v>
      </c>
      <c r="H15" s="51">
        <f t="shared" si="1"/>
        <v>160</v>
      </c>
      <c r="I15" s="52">
        <f t="shared" si="2"/>
        <v>1600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'!C24</f>
        <v>0</v>
      </c>
      <c r="D25" s="55">
        <f>'نخود '!D24</f>
        <v>4500</v>
      </c>
      <c r="E25" s="51">
        <f t="shared" si="0"/>
        <v>4500</v>
      </c>
      <c r="F25" s="54">
        <f>'نخود '!F24</f>
        <v>0</v>
      </c>
      <c r="G25" s="55">
        <f>'نخود '!G24</f>
        <v>4150</v>
      </c>
      <c r="H25" s="51">
        <f t="shared" si="1"/>
        <v>4150</v>
      </c>
      <c r="I25" s="52" t="e">
        <f t="shared" si="2"/>
        <v>#DIV/0!</v>
      </c>
      <c r="J25" s="53">
        <f t="shared" si="3"/>
        <v>922.22222222222217</v>
      </c>
    </row>
    <row r="26" spans="1:10">
      <c r="A26" s="27">
        <v>22</v>
      </c>
      <c r="B26" s="28" t="s">
        <v>99</v>
      </c>
      <c r="C26" s="54">
        <f>'لوبیا '!C23</f>
        <v>17999</v>
      </c>
      <c r="D26" s="55" t="e">
        <f>'لوبیا '!#REF!</f>
        <v>#REF!</v>
      </c>
      <c r="E26" s="51" t="e">
        <f t="shared" si="0"/>
        <v>#REF!</v>
      </c>
      <c r="F26" s="54">
        <f>'لوبیا '!D23</f>
        <v>53997</v>
      </c>
      <c r="G26" s="55" t="e">
        <f>'لوبیا '!#REF!</f>
        <v>#REF!</v>
      </c>
      <c r="H26" s="51" t="e">
        <f t="shared" si="1"/>
        <v>#REF!</v>
      </c>
      <c r="I26" s="52">
        <f t="shared" si="2"/>
        <v>3000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'!C24</f>
        <v>0</v>
      </c>
      <c r="D27" s="55">
        <f>'عدس '!D24</f>
        <v>12050</v>
      </c>
      <c r="E27" s="51">
        <f t="shared" si="0"/>
        <v>12050</v>
      </c>
      <c r="F27" s="54">
        <f>'عدس '!F24</f>
        <v>0</v>
      </c>
      <c r="G27" s="55">
        <f>'عدس '!G24</f>
        <v>6540</v>
      </c>
      <c r="H27" s="51">
        <f t="shared" si="1"/>
        <v>6540</v>
      </c>
      <c r="I27" s="52" t="e">
        <f t="shared" si="2"/>
        <v>#DIV/0!</v>
      </c>
      <c r="J27" s="53">
        <f t="shared" si="3"/>
        <v>542.7385892116182</v>
      </c>
    </row>
    <row r="28" spans="1:10">
      <c r="A28" s="27">
        <v>24</v>
      </c>
      <c r="B28" s="28" t="s">
        <v>101</v>
      </c>
      <c r="C28" s="54">
        <f>'سایرحبوبات '!C23</f>
        <v>1560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'!D23</f>
        <v>3390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2173.0769230769229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111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گندم!C25</f>
        <v>49700.994320120408</v>
      </c>
      <c r="D5" s="50">
        <f>گندم!D25</f>
        <v>108732.97370854783</v>
      </c>
      <c r="E5" s="51">
        <f>D5+C5</f>
        <v>158433.96802866823</v>
      </c>
      <c r="F5" s="49">
        <f>گندم!F25</f>
        <v>227537</v>
      </c>
      <c r="G5" s="50">
        <f>گندم!G25</f>
        <v>82473.612369011593</v>
      </c>
      <c r="H5" s="51">
        <f>G5+F5</f>
        <v>310010.61236901162</v>
      </c>
      <c r="I5" s="52">
        <f>F5*1000/C5</f>
        <v>4578.11766369202</v>
      </c>
      <c r="J5" s="53">
        <f>G5*1000/D5</f>
        <v>758.49679776143284</v>
      </c>
    </row>
    <row r="6" spans="1:10">
      <c r="A6" s="27">
        <v>2</v>
      </c>
      <c r="B6" s="28" t="s">
        <v>80</v>
      </c>
      <c r="C6" s="54">
        <f>شلتوک!C24</f>
        <v>3650</v>
      </c>
      <c r="D6" s="55" t="e">
        <f>شلتوک!#REF!</f>
        <v>#REF!</v>
      </c>
      <c r="E6" s="51" t="e">
        <f t="shared" ref="E6:E32" si="0">D6+C6</f>
        <v>#REF!</v>
      </c>
      <c r="F6" s="54">
        <f>شلتوک!D24</f>
        <v>18250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برنامه'!C24</f>
        <v>3061.3915410865011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برنامه'!D24</f>
        <v>27879.358835773335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9106.7602629746689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جو!C25</f>
        <v>31138.074000000001</v>
      </c>
      <c r="D8" s="55">
        <f>جو!D25</f>
        <v>7676.0831250000001</v>
      </c>
      <c r="E8" s="51">
        <f t="shared" si="0"/>
        <v>38814.157124999998</v>
      </c>
      <c r="F8" s="54">
        <f>جو!F25</f>
        <v>125272.80255198361</v>
      </c>
      <c r="G8" s="55">
        <f>جو!G25</f>
        <v>6793.002385161526</v>
      </c>
      <c r="H8" s="51">
        <f t="shared" si="1"/>
        <v>132065.80493714515</v>
      </c>
      <c r="I8" s="52">
        <f t="shared" si="2"/>
        <v>4023.1390853520229</v>
      </c>
      <c r="J8" s="53">
        <f t="shared" si="3"/>
        <v>884.95685553972248</v>
      </c>
    </row>
    <row r="9" spans="1:10">
      <c r="A9" s="27">
        <v>5</v>
      </c>
      <c r="B9" s="28" t="s">
        <v>116</v>
      </c>
      <c r="C9" s="54">
        <f>'چغندر (فاقدبرنامه)'!C24</f>
        <v>2000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(فاقدبرنامه)'!D24</f>
        <v>100000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50000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سویا!C25</f>
        <v>50</v>
      </c>
      <c r="D11" s="55">
        <f>سویا!D25</f>
        <v>0</v>
      </c>
      <c r="E11" s="51">
        <f t="shared" si="0"/>
        <v>50</v>
      </c>
      <c r="F11" s="54">
        <f>سویا!F25</f>
        <v>100</v>
      </c>
      <c r="G11" s="55">
        <f>سویا!G25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كلزا!C25</f>
        <v>6000</v>
      </c>
      <c r="D12" s="55">
        <f>كلزا!D25</f>
        <v>0</v>
      </c>
      <c r="E12" s="51">
        <f t="shared" si="0"/>
        <v>6000</v>
      </c>
      <c r="F12" s="54">
        <f>كلزا!F25</f>
        <v>10560</v>
      </c>
      <c r="G12" s="55">
        <f>كلزا!G25</f>
        <v>0</v>
      </c>
      <c r="H12" s="51">
        <f t="shared" si="1"/>
        <v>10560</v>
      </c>
      <c r="I12" s="52">
        <f t="shared" si="2"/>
        <v>1760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کنجد!C25</f>
        <v>0</v>
      </c>
      <c r="D13" s="55">
        <f>کنجد!D25</f>
        <v>0</v>
      </c>
      <c r="E13" s="51">
        <f t="shared" si="0"/>
        <v>0</v>
      </c>
      <c r="F13" s="54">
        <f>کنجد!F25</f>
        <v>0</v>
      </c>
      <c r="G13" s="55">
        <f>کنجد!G25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'!C25</f>
        <v>250</v>
      </c>
      <c r="D14" s="55">
        <f>'گلرنگ '!D25</f>
        <v>600</v>
      </c>
      <c r="E14" s="51">
        <f t="shared" si="0"/>
        <v>850</v>
      </c>
      <c r="F14" s="54">
        <f>'گلرنگ '!F25</f>
        <v>375</v>
      </c>
      <c r="G14" s="55">
        <f>'گلرنگ '!G25</f>
        <v>300</v>
      </c>
      <c r="H14" s="51">
        <f t="shared" si="1"/>
        <v>675</v>
      </c>
      <c r="I14" s="52">
        <f t="shared" si="2"/>
        <v>1500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برنامه)'!C25</f>
        <v>0</v>
      </c>
      <c r="D15" s="55">
        <f>'آفتابگردان (فاقد برنامه)'!D25</f>
        <v>0</v>
      </c>
      <c r="E15" s="51">
        <f t="shared" si="0"/>
        <v>0</v>
      </c>
      <c r="F15" s="54">
        <f>'آفتابگردان (فاقد برنامه)'!F25</f>
        <v>0</v>
      </c>
      <c r="G15" s="55">
        <f>'آفتابگردان (فاقد برنامه)'!G25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'!C25</f>
        <v>0</v>
      </c>
      <c r="D25" s="55">
        <f>'نخود '!D25</f>
        <v>4800</v>
      </c>
      <c r="E25" s="51">
        <f t="shared" si="0"/>
        <v>4800</v>
      </c>
      <c r="F25" s="54">
        <f>'نخود '!F25</f>
        <v>0</v>
      </c>
      <c r="G25" s="55">
        <f>'نخود '!G25</f>
        <v>1920</v>
      </c>
      <c r="H25" s="51">
        <f t="shared" si="1"/>
        <v>1920</v>
      </c>
      <c r="I25" s="52" t="e">
        <f t="shared" si="2"/>
        <v>#DIV/0!</v>
      </c>
      <c r="J25" s="53">
        <f t="shared" si="3"/>
        <v>400</v>
      </c>
    </row>
    <row r="26" spans="1:10">
      <c r="A26" s="27">
        <v>22</v>
      </c>
      <c r="B26" s="28" t="s">
        <v>99</v>
      </c>
      <c r="C26" s="54">
        <f>'لوبیا '!C24</f>
        <v>896</v>
      </c>
      <c r="D26" s="55" t="e">
        <f>'لوبیا '!#REF!</f>
        <v>#REF!</v>
      </c>
      <c r="E26" s="51" t="e">
        <f t="shared" si="0"/>
        <v>#REF!</v>
      </c>
      <c r="F26" s="54">
        <f>'لوبیا '!D24</f>
        <v>2275.84</v>
      </c>
      <c r="G26" s="55" t="e">
        <f>'لوبیا '!#REF!</f>
        <v>#REF!</v>
      </c>
      <c r="H26" s="51" t="e">
        <f t="shared" si="1"/>
        <v>#REF!</v>
      </c>
      <c r="I26" s="52">
        <f t="shared" si="2"/>
        <v>2540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'!C25</f>
        <v>0</v>
      </c>
      <c r="D27" s="55">
        <f>'عدس '!D25</f>
        <v>9960</v>
      </c>
      <c r="E27" s="51">
        <f t="shared" si="0"/>
        <v>9960</v>
      </c>
      <c r="F27" s="54">
        <f>'عدس '!F25</f>
        <v>0</v>
      </c>
      <c r="G27" s="55">
        <f>'عدس '!G25</f>
        <v>4200</v>
      </c>
      <c r="H27" s="51">
        <f t="shared" si="1"/>
        <v>4200</v>
      </c>
      <c r="I27" s="52" t="e">
        <f t="shared" si="2"/>
        <v>#DIV/0!</v>
      </c>
      <c r="J27" s="53">
        <f t="shared" si="3"/>
        <v>421.68674698795184</v>
      </c>
    </row>
    <row r="28" spans="1:10">
      <c r="A28" s="27">
        <v>24</v>
      </c>
      <c r="B28" s="28" t="s">
        <v>101</v>
      </c>
      <c r="C28" s="54">
        <f>'سایرحبوبات '!C24</f>
        <v>20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'!D24</f>
        <v>33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1650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-0.249977111117893"/>
    <pageSetUpPr fitToPage="1"/>
  </sheetPr>
  <dimension ref="A1:J35"/>
  <sheetViews>
    <sheetView rightToLeft="1" topLeftCell="A10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4.87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118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گندم!C8</f>
        <v>92538.573233874224</v>
      </c>
      <c r="D5" s="50">
        <f>گندم!D8</f>
        <v>289722.15300673316</v>
      </c>
      <c r="E5" s="51">
        <f>D5+C5</f>
        <v>382260.72624060739</v>
      </c>
      <c r="F5" s="49">
        <f>گندم!F8</f>
        <v>362903</v>
      </c>
      <c r="G5" s="50">
        <f>گندم!G8</f>
        <v>237465.77554448138</v>
      </c>
      <c r="H5" s="51">
        <f>G5+F5</f>
        <v>600368.77554448135</v>
      </c>
      <c r="I5" s="52">
        <f>F5*1000/C5</f>
        <v>3921.6403205485935</v>
      </c>
      <c r="J5" s="53">
        <f>G5*1000/D5</f>
        <v>819.63278637848123</v>
      </c>
    </row>
    <row r="6" spans="1:10">
      <c r="A6" s="27">
        <v>2</v>
      </c>
      <c r="B6" s="28" t="s">
        <v>80</v>
      </c>
      <c r="C6" s="54">
        <f>شلتوک!C7</f>
        <v>20</v>
      </c>
      <c r="D6" s="55" t="e">
        <f>شلتوک!#REF!</f>
        <v>#REF!</v>
      </c>
      <c r="E6" s="51" t="e">
        <f t="shared" ref="E6:E32" si="0">D6+C6</f>
        <v>#REF!</v>
      </c>
      <c r="F6" s="54">
        <f>شلتوک!D7</f>
        <v>100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برنامه'!C7</f>
        <v>4281.8663021329858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برنامه'!D7</f>
        <v>55239.061077903396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12900.697308177603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جو!C8</f>
        <v>14831.767764000002</v>
      </c>
      <c r="D8" s="55">
        <f>جو!D8</f>
        <v>35098.818749999999</v>
      </c>
      <c r="E8" s="51">
        <f t="shared" si="0"/>
        <v>49930.586514000002</v>
      </c>
      <c r="F8" s="54">
        <f>جو!F8</f>
        <v>56894.903452202707</v>
      </c>
      <c r="G8" s="55">
        <f>جو!G8</f>
        <v>32695.726604377527</v>
      </c>
      <c r="H8" s="51">
        <f t="shared" si="1"/>
        <v>89590.630056580238</v>
      </c>
      <c r="I8" s="52">
        <f t="shared" si="2"/>
        <v>3836.0163371961153</v>
      </c>
      <c r="J8" s="53">
        <f t="shared" si="3"/>
        <v>931.53353214707624</v>
      </c>
    </row>
    <row r="9" spans="1:10">
      <c r="A9" s="27">
        <v>5</v>
      </c>
      <c r="B9" s="28" t="s">
        <v>116</v>
      </c>
      <c r="C9" s="54">
        <f>'چغندر (فاقدبرنامه)'!C7</f>
        <v>39000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(فاقدبرنامه)'!D7</f>
        <v>2241252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57468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سویا!C8</f>
        <v>50</v>
      </c>
      <c r="D11" s="55">
        <f>سویا!D8</f>
        <v>0</v>
      </c>
      <c r="E11" s="51">
        <f t="shared" si="0"/>
        <v>50</v>
      </c>
      <c r="F11" s="54">
        <f>سویا!F8</f>
        <v>100</v>
      </c>
      <c r="G11" s="55">
        <f>سویا!G8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كلزا!C8</f>
        <v>5000</v>
      </c>
      <c r="D12" s="55">
        <f>كلزا!D8</f>
        <v>500</v>
      </c>
      <c r="E12" s="51">
        <f t="shared" si="0"/>
        <v>5500</v>
      </c>
      <c r="F12" s="54">
        <f>كلزا!F8</f>
        <v>8500</v>
      </c>
      <c r="G12" s="55">
        <f>كلزا!G8</f>
        <v>385</v>
      </c>
      <c r="H12" s="51">
        <f t="shared" si="1"/>
        <v>8885</v>
      </c>
      <c r="I12" s="52">
        <f t="shared" si="2"/>
        <v>1700</v>
      </c>
      <c r="J12" s="53">
        <f t="shared" si="3"/>
        <v>770</v>
      </c>
    </row>
    <row r="13" spans="1:10">
      <c r="A13" s="27">
        <v>9</v>
      </c>
      <c r="B13" s="28" t="s">
        <v>86</v>
      </c>
      <c r="C13" s="54">
        <f>کنجد!C8</f>
        <v>800</v>
      </c>
      <c r="D13" s="55">
        <f>کنجد!D8</f>
        <v>0</v>
      </c>
      <c r="E13" s="51">
        <f t="shared" si="0"/>
        <v>800</v>
      </c>
      <c r="F13" s="54">
        <f>کنجد!F8</f>
        <v>800</v>
      </c>
      <c r="G13" s="55">
        <f>کنجد!G8</f>
        <v>0</v>
      </c>
      <c r="H13" s="51">
        <f t="shared" si="1"/>
        <v>800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'!C8</f>
        <v>500</v>
      </c>
      <c r="D14" s="55">
        <f>'گلرنگ '!D8</f>
        <v>1500</v>
      </c>
      <c r="E14" s="51">
        <f t="shared" si="0"/>
        <v>2000</v>
      </c>
      <c r="F14" s="54">
        <f>'گلرنگ '!F8</f>
        <v>600</v>
      </c>
      <c r="G14" s="55">
        <f>'گلرنگ '!G8</f>
        <v>600</v>
      </c>
      <c r="H14" s="51">
        <f t="shared" si="1"/>
        <v>1200</v>
      </c>
      <c r="I14" s="52">
        <f t="shared" si="2"/>
        <v>1200</v>
      </c>
      <c r="J14" s="53">
        <f t="shared" si="3"/>
        <v>400</v>
      </c>
    </row>
    <row r="15" spans="1:10">
      <c r="A15" s="27">
        <v>11</v>
      </c>
      <c r="B15" s="28" t="s">
        <v>88</v>
      </c>
      <c r="C15" s="54">
        <f>'آفتابگردان (فاقد برنامه)'!C8</f>
        <v>1200</v>
      </c>
      <c r="D15" s="55">
        <f>'آفتابگردان (فاقد برنامه)'!D8</f>
        <v>1000</v>
      </c>
      <c r="E15" s="51">
        <f t="shared" si="0"/>
        <v>2200</v>
      </c>
      <c r="F15" s="54">
        <f>'آفتابگردان (فاقد برنامه)'!F8</f>
        <v>2400</v>
      </c>
      <c r="G15" s="55">
        <f>'آفتابگردان (فاقد برنامه)'!G8</f>
        <v>600</v>
      </c>
      <c r="H15" s="51">
        <f t="shared" si="1"/>
        <v>3000</v>
      </c>
      <c r="I15" s="52">
        <f t="shared" si="2"/>
        <v>2000</v>
      </c>
      <c r="J15" s="53">
        <f t="shared" si="3"/>
        <v>600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 ht="21.75" customHeight="1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'!C8</f>
        <v>0</v>
      </c>
      <c r="D25" s="55">
        <f>'نخود '!D8</f>
        <v>76000</v>
      </c>
      <c r="E25" s="51">
        <f t="shared" si="0"/>
        <v>76000</v>
      </c>
      <c r="F25" s="54">
        <f>'نخود '!F8</f>
        <v>0</v>
      </c>
      <c r="G25" s="55">
        <f>'نخود '!G8</f>
        <v>41647</v>
      </c>
      <c r="H25" s="51">
        <f t="shared" si="1"/>
        <v>41647</v>
      </c>
      <c r="I25" s="52" t="e">
        <f t="shared" si="2"/>
        <v>#DIV/0!</v>
      </c>
      <c r="J25" s="53">
        <f t="shared" si="3"/>
        <v>547.98684210526312</v>
      </c>
    </row>
    <row r="26" spans="1:10">
      <c r="A26" s="27">
        <v>22</v>
      </c>
      <c r="B26" s="28" t="s">
        <v>99</v>
      </c>
      <c r="C26" s="54">
        <f>'لوبیا '!C7</f>
        <v>1600</v>
      </c>
      <c r="D26" s="55" t="e">
        <f>'لوبیا '!#REF!</f>
        <v>#REF!</v>
      </c>
      <c r="E26" s="51" t="e">
        <f t="shared" si="0"/>
        <v>#REF!</v>
      </c>
      <c r="F26" s="54">
        <f>'لوبیا '!D7</f>
        <v>3616</v>
      </c>
      <c r="G26" s="55" t="e">
        <f>'لوبیا '!#REF!</f>
        <v>#REF!</v>
      </c>
      <c r="H26" s="51" t="e">
        <f t="shared" si="1"/>
        <v>#REF!</v>
      </c>
      <c r="I26" s="52">
        <f t="shared" si="2"/>
        <v>2260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'!C8</f>
        <v>0</v>
      </c>
      <c r="D27" s="55">
        <f>'عدس '!D8</f>
        <v>3200</v>
      </c>
      <c r="E27" s="51">
        <f t="shared" si="0"/>
        <v>3200</v>
      </c>
      <c r="F27" s="54">
        <f>'عدس '!F8</f>
        <v>0</v>
      </c>
      <c r="G27" s="55">
        <f>'عدس '!G8</f>
        <v>1920</v>
      </c>
      <c r="H27" s="51">
        <f t="shared" si="1"/>
        <v>1920</v>
      </c>
      <c r="I27" s="52" t="e">
        <f t="shared" si="2"/>
        <v>#DIV/0!</v>
      </c>
      <c r="J27" s="53">
        <f t="shared" si="3"/>
        <v>600</v>
      </c>
    </row>
    <row r="28" spans="1:10">
      <c r="A28" s="27">
        <v>24</v>
      </c>
      <c r="B28" s="28" t="s">
        <v>101</v>
      </c>
      <c r="C28" s="54">
        <f>'سایرحبوبات '!C7</f>
        <v>900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'!D7</f>
        <v>2214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2460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s="17" customFormat="1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132" t="s">
        <v>6</v>
      </c>
      <c r="B33" s="133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  <row r="35" spans="1:10">
      <c r="C35" s="14"/>
      <c r="D35" s="14"/>
      <c r="E35" s="14"/>
      <c r="F35" s="14"/>
      <c r="G35" s="14"/>
      <c r="H35" s="14"/>
    </row>
  </sheetData>
  <mergeCells count="8">
    <mergeCell ref="A33:B33"/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8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50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گندم!C26</f>
        <v>5231.5758732030426</v>
      </c>
      <c r="D5" s="50">
        <f>گندم!D26</f>
        <v>1192.8889033481482</v>
      </c>
      <c r="E5" s="51">
        <f>D5+C5</f>
        <v>6424.4647765511909</v>
      </c>
      <c r="F5" s="49">
        <f>گندم!F26</f>
        <v>26406</v>
      </c>
      <c r="G5" s="50">
        <f>گندم!G26</f>
        <v>891.13617569327801</v>
      </c>
      <c r="H5" s="51">
        <f>G5+F5</f>
        <v>27297.136175693278</v>
      </c>
      <c r="I5" s="52">
        <f>F5*1000/C5</f>
        <v>5047.4275132385446</v>
      </c>
      <c r="J5" s="53">
        <f>G5*1000/D5</f>
        <v>747.04037667889781</v>
      </c>
    </row>
    <row r="6" spans="1:10">
      <c r="A6" s="27">
        <v>2</v>
      </c>
      <c r="B6" s="28" t="s">
        <v>80</v>
      </c>
      <c r="C6" s="54">
        <f>شلتوک!C25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شلتوک!D25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برنامه'!C25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برنامه'!D25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جو!C26</f>
        <v>21002.22</v>
      </c>
      <c r="D8" s="55">
        <f>جو!D26</f>
        <v>22.828500000000002</v>
      </c>
      <c r="E8" s="51">
        <f t="shared" si="0"/>
        <v>21025.048500000001</v>
      </c>
      <c r="F8" s="54">
        <f>جو!F26</f>
        <v>86459.848723049479</v>
      </c>
      <c r="G8" s="55">
        <f>جو!G26</f>
        <v>16.177951851412189</v>
      </c>
      <c r="H8" s="51">
        <f t="shared" si="1"/>
        <v>86476.026674900888</v>
      </c>
      <c r="I8" s="52">
        <f t="shared" si="2"/>
        <v>4116.7004594299779</v>
      </c>
      <c r="J8" s="53">
        <f t="shared" si="3"/>
        <v>708.67344991620939</v>
      </c>
    </row>
    <row r="9" spans="1:10">
      <c r="A9" s="27">
        <v>5</v>
      </c>
      <c r="B9" s="28" t="s">
        <v>116</v>
      </c>
      <c r="C9" s="54">
        <f>'چغندر (فاقدبرنامه)'!C25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(فاقدبرنامه)'!D25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سویا!C26</f>
        <v>0</v>
      </c>
      <c r="D11" s="55">
        <f>سویا!D26</f>
        <v>0</v>
      </c>
      <c r="E11" s="51">
        <f t="shared" si="0"/>
        <v>0</v>
      </c>
      <c r="F11" s="54">
        <f>سویا!F26</f>
        <v>0</v>
      </c>
      <c r="G11" s="55">
        <f>سویا!G26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كلزا!C26</f>
        <v>2000</v>
      </c>
      <c r="D12" s="55">
        <f>كلزا!D26</f>
        <v>0</v>
      </c>
      <c r="E12" s="51">
        <f t="shared" si="0"/>
        <v>2000</v>
      </c>
      <c r="F12" s="54">
        <f>كلزا!F26</f>
        <v>3200</v>
      </c>
      <c r="G12" s="55">
        <f>كلزا!G26</f>
        <v>0</v>
      </c>
      <c r="H12" s="51">
        <f t="shared" si="1"/>
        <v>3200</v>
      </c>
      <c r="I12" s="52">
        <f t="shared" si="2"/>
        <v>1600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کنجد!C26</f>
        <v>0</v>
      </c>
      <c r="D13" s="55">
        <f>کنجد!D26</f>
        <v>0</v>
      </c>
      <c r="E13" s="51">
        <f t="shared" si="0"/>
        <v>0</v>
      </c>
      <c r="F13" s="54">
        <f>کنجد!F26</f>
        <v>0</v>
      </c>
      <c r="G13" s="55">
        <f>کنجد!G26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'!C26</f>
        <v>0</v>
      </c>
      <c r="D14" s="55">
        <f>'گلرنگ '!D26</f>
        <v>0</v>
      </c>
      <c r="E14" s="51">
        <f t="shared" si="0"/>
        <v>0</v>
      </c>
      <c r="F14" s="54">
        <f>'گلرنگ '!F26</f>
        <v>0</v>
      </c>
      <c r="G14" s="55">
        <f>'گلرنگ '!G26</f>
        <v>0</v>
      </c>
      <c r="H14" s="51">
        <f t="shared" si="1"/>
        <v>0</v>
      </c>
      <c r="I14" s="52" t="e">
        <f t="shared" si="2"/>
        <v>#DIV/0!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برنامه)'!C26</f>
        <v>0</v>
      </c>
      <c r="D15" s="55">
        <f>'آفتابگردان (فاقد برنامه)'!D26</f>
        <v>0</v>
      </c>
      <c r="E15" s="51">
        <f t="shared" si="0"/>
        <v>0</v>
      </c>
      <c r="F15" s="54">
        <f>'آفتابگردان (فاقد برنامه)'!F26</f>
        <v>0</v>
      </c>
      <c r="G15" s="55">
        <f>'آفتابگردان (فاقد برنامه)'!G26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'!C26</f>
        <v>0</v>
      </c>
      <c r="D25" s="55">
        <f>'نخود '!D26</f>
        <v>110</v>
      </c>
      <c r="E25" s="51">
        <f t="shared" si="0"/>
        <v>110</v>
      </c>
      <c r="F25" s="54">
        <f>'نخود '!F26</f>
        <v>0</v>
      </c>
      <c r="G25" s="55">
        <f>'نخود '!G26</f>
        <v>55</v>
      </c>
      <c r="H25" s="51">
        <f t="shared" si="1"/>
        <v>55</v>
      </c>
      <c r="I25" s="52" t="e">
        <f t="shared" si="2"/>
        <v>#DIV/0!</v>
      </c>
      <c r="J25" s="53">
        <f t="shared" si="3"/>
        <v>500</v>
      </c>
    </row>
    <row r="26" spans="1:10">
      <c r="A26" s="27">
        <v>22</v>
      </c>
      <c r="B26" s="28" t="s">
        <v>99</v>
      </c>
      <c r="C26" s="54">
        <f>'لوبیا '!C25</f>
        <v>25</v>
      </c>
      <c r="D26" s="55" t="e">
        <f>'لوبیا '!#REF!</f>
        <v>#REF!</v>
      </c>
      <c r="E26" s="51" t="e">
        <f t="shared" si="0"/>
        <v>#REF!</v>
      </c>
      <c r="F26" s="54">
        <f>'لوبیا '!D25</f>
        <v>53.25</v>
      </c>
      <c r="G26" s="55" t="e">
        <f>'لوبیا '!#REF!</f>
        <v>#REF!</v>
      </c>
      <c r="H26" s="51" t="e">
        <f t="shared" si="1"/>
        <v>#REF!</v>
      </c>
      <c r="I26" s="52">
        <f t="shared" si="2"/>
        <v>2130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'!C26</f>
        <v>0</v>
      </c>
      <c r="D27" s="55">
        <f>'عدس '!D26</f>
        <v>0</v>
      </c>
      <c r="E27" s="51">
        <f t="shared" si="0"/>
        <v>0</v>
      </c>
      <c r="F27" s="54">
        <f>'عدس '!F26</f>
        <v>0</v>
      </c>
      <c r="G27" s="55">
        <f>'عدس '!G26</f>
        <v>0</v>
      </c>
      <c r="H27" s="51">
        <f t="shared" si="1"/>
        <v>0</v>
      </c>
      <c r="I27" s="52" t="e">
        <f t="shared" si="2"/>
        <v>#DIV/0!</v>
      </c>
      <c r="J27" s="53" t="e">
        <f t="shared" si="3"/>
        <v>#DIV/0!</v>
      </c>
    </row>
    <row r="28" spans="1:10">
      <c r="A28" s="27">
        <v>24</v>
      </c>
      <c r="B28" s="28" t="s">
        <v>101</v>
      </c>
      <c r="C28" s="54">
        <f>'سایرحبوبات '!C25</f>
        <v>2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'!D25</f>
        <v>4.5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2250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69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.75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گندم!C27</f>
        <v>33179.258749771485</v>
      </c>
      <c r="D5" s="50">
        <f>گندم!D27</f>
        <v>556352.86869653314</v>
      </c>
      <c r="E5" s="51">
        <f>D5+C5</f>
        <v>589532.12744630466</v>
      </c>
      <c r="F5" s="49">
        <f>گندم!F27</f>
        <v>177810</v>
      </c>
      <c r="G5" s="50">
        <f>گندم!G27</f>
        <v>700111.26841292076</v>
      </c>
      <c r="H5" s="51">
        <f>G5+F5</f>
        <v>877921.26841292076</v>
      </c>
      <c r="I5" s="52">
        <f>F5*1000/C5</f>
        <v>5359.0708985089859</v>
      </c>
      <c r="J5" s="53">
        <f>G5*1000/D5</f>
        <v>1258.3942814084808</v>
      </c>
    </row>
    <row r="6" spans="1:10">
      <c r="A6" s="27">
        <v>2</v>
      </c>
      <c r="B6" s="28" t="s">
        <v>80</v>
      </c>
      <c r="C6" s="54">
        <f>شلتوک!C26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شلتوک!D26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برنامه'!C26</f>
        <v>2040.9276940576674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برنامه'!D26</f>
        <v>18586.239223848894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9106.7602629746725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جو!C27</f>
        <v>6227.6148000000012</v>
      </c>
      <c r="D8" s="55">
        <f>جو!D27</f>
        <v>39036.735000000001</v>
      </c>
      <c r="E8" s="51">
        <f t="shared" si="0"/>
        <v>45264.349800000004</v>
      </c>
      <c r="F8" s="54">
        <f>جو!F27</f>
        <v>25637.224708312937</v>
      </c>
      <c r="G8" s="55">
        <f>جو!G27</f>
        <v>47273.235929451213</v>
      </c>
      <c r="H8" s="51">
        <f t="shared" si="1"/>
        <v>72910.460637764147</v>
      </c>
      <c r="I8" s="52">
        <f t="shared" si="2"/>
        <v>4116.7004594299779</v>
      </c>
      <c r="J8" s="53">
        <f t="shared" si="3"/>
        <v>1210.9935917911989</v>
      </c>
    </row>
    <row r="9" spans="1:10">
      <c r="A9" s="27">
        <v>5</v>
      </c>
      <c r="B9" s="28" t="s">
        <v>116</v>
      </c>
      <c r="C9" s="54">
        <f>'چغندر (فاقدبرنامه)'!C26</f>
        <v>1500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(فاقدبرنامه)'!D26</f>
        <v>78000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52000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سویا!C27</f>
        <v>0</v>
      </c>
      <c r="D11" s="55">
        <f>سویا!D27</f>
        <v>0</v>
      </c>
      <c r="E11" s="51">
        <f t="shared" si="0"/>
        <v>0</v>
      </c>
      <c r="F11" s="54">
        <f>سویا!F27</f>
        <v>0</v>
      </c>
      <c r="G11" s="55">
        <f>سویا!G27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كلزا!C27</f>
        <v>3500</v>
      </c>
      <c r="D12" s="55">
        <f>كلزا!D27</f>
        <v>0</v>
      </c>
      <c r="E12" s="51">
        <f t="shared" si="0"/>
        <v>3500</v>
      </c>
      <c r="F12" s="54">
        <f>كلزا!F27</f>
        <v>6195</v>
      </c>
      <c r="G12" s="55">
        <f>كلزا!G27</f>
        <v>0</v>
      </c>
      <c r="H12" s="51">
        <f t="shared" si="1"/>
        <v>6195</v>
      </c>
      <c r="I12" s="52">
        <f t="shared" si="2"/>
        <v>1770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کنجد!C27</f>
        <v>0</v>
      </c>
      <c r="D13" s="55">
        <f>کنجد!D27</f>
        <v>0</v>
      </c>
      <c r="E13" s="51">
        <f t="shared" si="0"/>
        <v>0</v>
      </c>
      <c r="F13" s="54">
        <f>کنجد!F27</f>
        <v>0</v>
      </c>
      <c r="G13" s="55">
        <f>کنجد!G27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'!C27</f>
        <v>0</v>
      </c>
      <c r="D14" s="55">
        <f>'گلرنگ '!D27</f>
        <v>4500</v>
      </c>
      <c r="E14" s="51">
        <f t="shared" si="0"/>
        <v>4500</v>
      </c>
      <c r="F14" s="54">
        <f>'گلرنگ '!F27</f>
        <v>0</v>
      </c>
      <c r="G14" s="55">
        <f>'گلرنگ '!G27</f>
        <v>2925</v>
      </c>
      <c r="H14" s="51">
        <f t="shared" si="1"/>
        <v>2925</v>
      </c>
      <c r="I14" s="52" t="e">
        <f t="shared" si="2"/>
        <v>#DIV/0!</v>
      </c>
      <c r="J14" s="53">
        <f t="shared" si="3"/>
        <v>650</v>
      </c>
    </row>
    <row r="15" spans="1:10">
      <c r="A15" s="27">
        <v>11</v>
      </c>
      <c r="B15" s="28" t="s">
        <v>88</v>
      </c>
      <c r="C15" s="54">
        <f>'آفتابگردان (فاقد برنامه)'!C27</f>
        <v>0</v>
      </c>
      <c r="D15" s="55">
        <f>'آفتابگردان (فاقد برنامه)'!D27</f>
        <v>500</v>
      </c>
      <c r="E15" s="51">
        <f t="shared" si="0"/>
        <v>500</v>
      </c>
      <c r="F15" s="54">
        <f>'آفتابگردان (فاقد برنامه)'!F27</f>
        <v>0</v>
      </c>
      <c r="G15" s="55">
        <f>'آفتابگردان (فاقد برنامه)'!G27</f>
        <v>150</v>
      </c>
      <c r="H15" s="51">
        <f t="shared" si="1"/>
        <v>150</v>
      </c>
      <c r="I15" s="52" t="e">
        <f t="shared" si="2"/>
        <v>#DIV/0!</v>
      </c>
      <c r="J15" s="53">
        <f t="shared" si="3"/>
        <v>300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'!C27</f>
        <v>0</v>
      </c>
      <c r="D25" s="55">
        <f>'نخود '!D27</f>
        <v>100000</v>
      </c>
      <c r="E25" s="51">
        <f t="shared" si="0"/>
        <v>100000</v>
      </c>
      <c r="F25" s="54">
        <f>'نخود '!F27</f>
        <v>0</v>
      </c>
      <c r="G25" s="55">
        <f>'نخود '!G27</f>
        <v>48700</v>
      </c>
      <c r="H25" s="51">
        <f t="shared" si="1"/>
        <v>48700</v>
      </c>
      <c r="I25" s="52" t="e">
        <f t="shared" si="2"/>
        <v>#DIV/0!</v>
      </c>
      <c r="J25" s="53">
        <f t="shared" si="3"/>
        <v>487</v>
      </c>
    </row>
    <row r="26" spans="1:10">
      <c r="A26" s="27">
        <v>22</v>
      </c>
      <c r="B26" s="28" t="s">
        <v>99</v>
      </c>
      <c r="C26" s="54">
        <f>'لوبیا '!C26</f>
        <v>237</v>
      </c>
      <c r="D26" s="55" t="e">
        <f>'لوبیا '!#REF!</f>
        <v>#REF!</v>
      </c>
      <c r="E26" s="51" t="e">
        <f t="shared" si="0"/>
        <v>#REF!</v>
      </c>
      <c r="F26" s="54">
        <f>'لوبیا '!D26</f>
        <v>620.46600000000001</v>
      </c>
      <c r="G26" s="55" t="e">
        <f>'لوبیا '!#REF!</f>
        <v>#REF!</v>
      </c>
      <c r="H26" s="51" t="e">
        <f t="shared" si="1"/>
        <v>#REF!</v>
      </c>
      <c r="I26" s="52">
        <f t="shared" si="2"/>
        <v>2618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'!C27</f>
        <v>0</v>
      </c>
      <c r="D27" s="55">
        <f>'عدس '!D27</f>
        <v>1020</v>
      </c>
      <c r="E27" s="51">
        <f t="shared" si="0"/>
        <v>1020</v>
      </c>
      <c r="F27" s="54">
        <f>'عدس '!F27</f>
        <v>0</v>
      </c>
      <c r="G27" s="55">
        <f>'عدس '!G27</f>
        <v>632.33333333333337</v>
      </c>
      <c r="H27" s="51">
        <f t="shared" si="1"/>
        <v>632.33333333333337</v>
      </c>
      <c r="I27" s="52" t="e">
        <f t="shared" si="2"/>
        <v>#DIV/0!</v>
      </c>
      <c r="J27" s="53">
        <f t="shared" si="3"/>
        <v>619.93464052287584</v>
      </c>
    </row>
    <row r="28" spans="1:10">
      <c r="A28" s="27">
        <v>24</v>
      </c>
      <c r="B28" s="28" t="s">
        <v>101</v>
      </c>
      <c r="C28" s="54">
        <f>'سایرحبوبات '!C26</f>
        <v>10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'!D26</f>
        <v>16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1600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70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گندم!C28</f>
        <v>35106.896918781342</v>
      </c>
      <c r="D5" s="50">
        <f>گندم!D28</f>
        <v>0</v>
      </c>
      <c r="E5" s="51">
        <f>D5+C5</f>
        <v>35106.896918781342</v>
      </c>
      <c r="F5" s="49">
        <f>گندم!F28</f>
        <v>145558</v>
      </c>
      <c r="G5" s="50">
        <f>گندم!G28</f>
        <v>0</v>
      </c>
      <c r="H5" s="51">
        <f>G5+F5</f>
        <v>145558</v>
      </c>
      <c r="I5" s="52">
        <f>F5*1000/C5</f>
        <v>4146.1368783673379</v>
      </c>
      <c r="J5" s="53" t="e">
        <f>G5*1000/D5</f>
        <v>#DIV/0!</v>
      </c>
    </row>
    <row r="6" spans="1:10">
      <c r="A6" s="27">
        <v>2</v>
      </c>
      <c r="B6" s="28" t="s">
        <v>80</v>
      </c>
      <c r="C6" s="54">
        <f>شلتوک!C27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شلتوک!D27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برنامه'!C27</f>
        <v>15817.18962894692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برنامه'!D27</f>
        <v>129866.80934159458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8210.4857049906204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جو!C28</f>
        <v>22097.988000000005</v>
      </c>
      <c r="D8" s="55">
        <f>جو!D28</f>
        <v>0</v>
      </c>
      <c r="E8" s="51">
        <f t="shared" si="0"/>
        <v>22097.988000000005</v>
      </c>
      <c r="F8" s="54">
        <f>جو!F28</f>
        <v>78565.68862224929</v>
      </c>
      <c r="G8" s="55">
        <f>جو!G28</f>
        <v>0</v>
      </c>
      <c r="H8" s="51">
        <f t="shared" si="1"/>
        <v>78565.68862224929</v>
      </c>
      <c r="I8" s="52">
        <f t="shared" si="2"/>
        <v>3555.3322149622522</v>
      </c>
      <c r="J8" s="53" t="e">
        <f t="shared" si="3"/>
        <v>#DIV/0!</v>
      </c>
    </row>
    <row r="9" spans="1:10">
      <c r="A9" s="27">
        <v>5</v>
      </c>
      <c r="B9" s="28" t="s">
        <v>116</v>
      </c>
      <c r="C9" s="54">
        <f>'چغندر (فاقدبرنامه)'!C27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(فاقدبرنامه)'!D27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سویا!C28</f>
        <v>0</v>
      </c>
      <c r="D11" s="55">
        <f>سویا!D28</f>
        <v>0</v>
      </c>
      <c r="E11" s="51">
        <f t="shared" si="0"/>
        <v>0</v>
      </c>
      <c r="F11" s="54">
        <f>سویا!F28</f>
        <v>0</v>
      </c>
      <c r="G11" s="55">
        <f>سویا!G28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كلزا!C28</f>
        <v>1000</v>
      </c>
      <c r="D12" s="55">
        <f>كلزا!D28</f>
        <v>0</v>
      </c>
      <c r="E12" s="51">
        <f t="shared" si="0"/>
        <v>1000</v>
      </c>
      <c r="F12" s="54">
        <f>كلزا!F28</f>
        <v>1740</v>
      </c>
      <c r="G12" s="55">
        <f>كلزا!G28</f>
        <v>0</v>
      </c>
      <c r="H12" s="51">
        <f t="shared" si="1"/>
        <v>1740</v>
      </c>
      <c r="I12" s="52">
        <f t="shared" si="2"/>
        <v>1740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کنجد!C28</f>
        <v>1500</v>
      </c>
      <c r="D13" s="55">
        <f>کنجد!D28</f>
        <v>0</v>
      </c>
      <c r="E13" s="51">
        <f t="shared" si="0"/>
        <v>1500</v>
      </c>
      <c r="F13" s="54">
        <f>کنجد!F28</f>
        <v>1500</v>
      </c>
      <c r="G13" s="55">
        <f>کنجد!G28</f>
        <v>0</v>
      </c>
      <c r="H13" s="51">
        <f t="shared" si="1"/>
        <v>1500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'!C28</f>
        <v>200</v>
      </c>
      <c r="D14" s="55">
        <f>'گلرنگ '!D28</f>
        <v>0</v>
      </c>
      <c r="E14" s="51">
        <f t="shared" si="0"/>
        <v>200</v>
      </c>
      <c r="F14" s="54">
        <f>'گلرنگ '!F28</f>
        <v>270</v>
      </c>
      <c r="G14" s="55">
        <f>'گلرنگ '!G28</f>
        <v>0</v>
      </c>
      <c r="H14" s="51">
        <f t="shared" si="1"/>
        <v>270</v>
      </c>
      <c r="I14" s="52">
        <f t="shared" si="2"/>
        <v>1350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برنامه)'!C28</f>
        <v>100</v>
      </c>
      <c r="D15" s="55">
        <f>'آفتابگردان (فاقد برنامه)'!D28</f>
        <v>0</v>
      </c>
      <c r="E15" s="51">
        <f t="shared" si="0"/>
        <v>100</v>
      </c>
      <c r="F15" s="54">
        <f>'آفتابگردان (فاقد برنامه)'!F28</f>
        <v>150</v>
      </c>
      <c r="G15" s="55">
        <f>'آفتابگردان (فاقد برنامه)'!G28</f>
        <v>0</v>
      </c>
      <c r="H15" s="51">
        <f t="shared" si="1"/>
        <v>150</v>
      </c>
      <c r="I15" s="52">
        <f t="shared" si="2"/>
        <v>1500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'!C28</f>
        <v>0</v>
      </c>
      <c r="D25" s="55">
        <f>'نخود '!D28</f>
        <v>100</v>
      </c>
      <c r="E25" s="51">
        <f t="shared" si="0"/>
        <v>100</v>
      </c>
      <c r="F25" s="54">
        <f>'نخود '!F28</f>
        <v>0</v>
      </c>
      <c r="G25" s="55">
        <f>'نخود '!G28</f>
        <v>50</v>
      </c>
      <c r="H25" s="51">
        <f t="shared" si="1"/>
        <v>50</v>
      </c>
      <c r="I25" s="52" t="e">
        <f t="shared" si="2"/>
        <v>#DIV/0!</v>
      </c>
      <c r="J25" s="53">
        <f t="shared" si="3"/>
        <v>500</v>
      </c>
    </row>
    <row r="26" spans="1:10">
      <c r="A26" s="27">
        <v>22</v>
      </c>
      <c r="B26" s="28" t="s">
        <v>99</v>
      </c>
      <c r="C26" s="54">
        <f>'لوبیا '!C27</f>
        <v>60</v>
      </c>
      <c r="D26" s="55" t="e">
        <f>'لوبیا '!#REF!</f>
        <v>#REF!</v>
      </c>
      <c r="E26" s="51" t="e">
        <f t="shared" si="0"/>
        <v>#REF!</v>
      </c>
      <c r="F26" s="54">
        <f>'لوبیا '!D27</f>
        <v>108</v>
      </c>
      <c r="G26" s="55" t="e">
        <f>'لوبیا '!#REF!</f>
        <v>#REF!</v>
      </c>
      <c r="H26" s="51" t="e">
        <f t="shared" si="1"/>
        <v>#REF!</v>
      </c>
      <c r="I26" s="52">
        <f t="shared" si="2"/>
        <v>1800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'!C28</f>
        <v>0</v>
      </c>
      <c r="D27" s="55">
        <f>'عدس '!D28</f>
        <v>180</v>
      </c>
      <c r="E27" s="51">
        <f t="shared" si="0"/>
        <v>180</v>
      </c>
      <c r="F27" s="54">
        <f>'عدس '!F28</f>
        <v>0</v>
      </c>
      <c r="G27" s="55">
        <f>'عدس '!G28</f>
        <v>266.66666666666669</v>
      </c>
      <c r="H27" s="51">
        <f t="shared" si="1"/>
        <v>266.66666666666669</v>
      </c>
      <c r="I27" s="52" t="e">
        <f t="shared" si="2"/>
        <v>#DIV/0!</v>
      </c>
      <c r="J27" s="53">
        <f t="shared" si="3"/>
        <v>1481.4814814814815</v>
      </c>
    </row>
    <row r="28" spans="1:10">
      <c r="A28" s="27">
        <v>24</v>
      </c>
      <c r="B28" s="28" t="s">
        <v>101</v>
      </c>
      <c r="C28" s="54">
        <f>'سایرحبوبات '!C27</f>
        <v>50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'!D27</f>
        <v>77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1540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112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گندم!C29</f>
        <v>96972.006804392353</v>
      </c>
      <c r="D5" s="50">
        <f>گندم!D29</f>
        <v>295614.95846536645</v>
      </c>
      <c r="E5" s="51">
        <f>D5+C5</f>
        <v>392586.96526975883</v>
      </c>
      <c r="F5" s="49">
        <f>گندم!F29</f>
        <v>512592</v>
      </c>
      <c r="G5" s="50">
        <f>گندم!G29</f>
        <v>289402.50982055528</v>
      </c>
      <c r="H5" s="51">
        <f>G5+F5</f>
        <v>801994.50982055534</v>
      </c>
      <c r="I5" s="52">
        <f>F5*1000/C5</f>
        <v>5285.9790870779643</v>
      </c>
      <c r="J5" s="53">
        <f>G5*1000/D5</f>
        <v>978.9846607321158</v>
      </c>
    </row>
    <row r="6" spans="1:10">
      <c r="A6" s="27">
        <v>2</v>
      </c>
      <c r="B6" s="28" t="s">
        <v>80</v>
      </c>
      <c r="C6" s="54">
        <f>شلتوک!C28</f>
        <v>2000</v>
      </c>
      <c r="D6" s="55" t="e">
        <f>شلتوک!#REF!</f>
        <v>#REF!</v>
      </c>
      <c r="E6" s="51" t="e">
        <f t="shared" ref="E6:E32" si="0">D6+C6</f>
        <v>#REF!</v>
      </c>
      <c r="F6" s="54">
        <f>شلتوک!D28</f>
        <v>10000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برنامه'!C28</f>
        <v>25511.596175720842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برنامه'!D28</f>
        <v>208619.94591384634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8177.455635347038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جو!C29</f>
        <v>12783.960000000001</v>
      </c>
      <c r="D8" s="55">
        <f>جو!D29</f>
        <v>168866.98019999999</v>
      </c>
      <c r="E8" s="51">
        <f t="shared" si="0"/>
        <v>181650.94019999998</v>
      </c>
      <c r="F8" s="54">
        <f>جو!F29</f>
        <v>58023.16013965453</v>
      </c>
      <c r="G8" s="55">
        <f>جو!G29</f>
        <v>185303.81583750586</v>
      </c>
      <c r="H8" s="51">
        <f t="shared" si="1"/>
        <v>243326.97597716039</v>
      </c>
      <c r="I8" s="52">
        <f t="shared" si="2"/>
        <v>4538.7470032489564</v>
      </c>
      <c r="J8" s="53">
        <f t="shared" si="3"/>
        <v>1097.3359955749706</v>
      </c>
    </row>
    <row r="9" spans="1:10">
      <c r="A9" s="27">
        <v>5</v>
      </c>
      <c r="B9" s="28" t="s">
        <v>116</v>
      </c>
      <c r="C9" s="54">
        <f>'چغندر (فاقدبرنامه)'!C28</f>
        <v>12000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(فاقدبرنامه)'!D28</f>
        <v>668000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55666.666666666664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سویا!C29</f>
        <v>0</v>
      </c>
      <c r="D11" s="55">
        <f>سویا!D29</f>
        <v>0</v>
      </c>
      <c r="E11" s="51">
        <f t="shared" si="0"/>
        <v>0</v>
      </c>
      <c r="F11" s="54">
        <f>سویا!F29</f>
        <v>0</v>
      </c>
      <c r="G11" s="55">
        <f>سویا!G29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كلزا!C29</f>
        <v>5000</v>
      </c>
      <c r="D12" s="55">
        <f>كلزا!D29</f>
        <v>0</v>
      </c>
      <c r="E12" s="51">
        <f t="shared" si="0"/>
        <v>5000</v>
      </c>
      <c r="F12" s="54">
        <f>كلزا!F29</f>
        <v>8800</v>
      </c>
      <c r="G12" s="55">
        <f>كلزا!G29</f>
        <v>0</v>
      </c>
      <c r="H12" s="51">
        <f t="shared" si="1"/>
        <v>8800</v>
      </c>
      <c r="I12" s="52">
        <f t="shared" si="2"/>
        <v>1760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کنجد!C29</f>
        <v>50</v>
      </c>
      <c r="D13" s="55">
        <f>کنجد!D29</f>
        <v>0</v>
      </c>
      <c r="E13" s="51">
        <f t="shared" si="0"/>
        <v>50</v>
      </c>
      <c r="F13" s="54">
        <f>کنجد!F29</f>
        <v>40</v>
      </c>
      <c r="G13" s="55">
        <f>کنجد!G29</f>
        <v>0</v>
      </c>
      <c r="H13" s="51">
        <f t="shared" si="1"/>
        <v>40</v>
      </c>
      <c r="I13" s="52">
        <f t="shared" si="2"/>
        <v>800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'!C29</f>
        <v>200</v>
      </c>
      <c r="D14" s="55">
        <f>'گلرنگ '!D29</f>
        <v>1200</v>
      </c>
      <c r="E14" s="51">
        <f t="shared" si="0"/>
        <v>1400</v>
      </c>
      <c r="F14" s="54">
        <f>'گلرنگ '!F29</f>
        <v>300</v>
      </c>
      <c r="G14" s="55">
        <f>'گلرنگ '!G29</f>
        <v>600</v>
      </c>
      <c r="H14" s="51">
        <f t="shared" si="1"/>
        <v>900</v>
      </c>
      <c r="I14" s="52">
        <f t="shared" si="2"/>
        <v>1500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برنامه)'!C29</f>
        <v>100</v>
      </c>
      <c r="D15" s="55">
        <f>'آفتابگردان (فاقد برنامه)'!D29</f>
        <v>0</v>
      </c>
      <c r="E15" s="51">
        <f t="shared" si="0"/>
        <v>100</v>
      </c>
      <c r="F15" s="54">
        <f>'آفتابگردان (فاقد برنامه)'!F29</f>
        <v>150</v>
      </c>
      <c r="G15" s="55">
        <f>'آفتابگردان (فاقد برنامه)'!G29</f>
        <v>0</v>
      </c>
      <c r="H15" s="51">
        <f t="shared" si="1"/>
        <v>150</v>
      </c>
      <c r="I15" s="52">
        <f t="shared" si="2"/>
        <v>1500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'!C29</f>
        <v>0</v>
      </c>
      <c r="D25" s="55">
        <f>'نخود '!D29</f>
        <v>160000</v>
      </c>
      <c r="E25" s="51">
        <f t="shared" si="0"/>
        <v>160000</v>
      </c>
      <c r="F25" s="54">
        <f>'نخود '!F29</f>
        <v>0</v>
      </c>
      <c r="G25" s="55">
        <f>'نخود '!G29</f>
        <v>89544</v>
      </c>
      <c r="H25" s="51">
        <f t="shared" si="1"/>
        <v>89544</v>
      </c>
      <c r="I25" s="52" t="e">
        <f t="shared" si="2"/>
        <v>#DIV/0!</v>
      </c>
      <c r="J25" s="53">
        <f t="shared" si="3"/>
        <v>559.65</v>
      </c>
    </row>
    <row r="26" spans="1:10">
      <c r="A26" s="27">
        <v>22</v>
      </c>
      <c r="B26" s="28" t="s">
        <v>99</v>
      </c>
      <c r="C26" s="54">
        <f>'لوبیا '!C28</f>
        <v>200</v>
      </c>
      <c r="D26" s="55" t="e">
        <f>'لوبیا '!#REF!</f>
        <v>#REF!</v>
      </c>
      <c r="E26" s="51" t="e">
        <f t="shared" si="0"/>
        <v>#REF!</v>
      </c>
      <c r="F26" s="54">
        <f>'لوبیا '!D28</f>
        <v>556</v>
      </c>
      <c r="G26" s="55" t="e">
        <f>'لوبیا '!#REF!</f>
        <v>#REF!</v>
      </c>
      <c r="H26" s="51" t="e">
        <f t="shared" si="1"/>
        <v>#REF!</v>
      </c>
      <c r="I26" s="52">
        <f t="shared" si="2"/>
        <v>2780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'!C29</f>
        <v>0</v>
      </c>
      <c r="D27" s="55">
        <f>'عدس '!D29</f>
        <v>4100</v>
      </c>
      <c r="E27" s="51">
        <f t="shared" si="0"/>
        <v>4100</v>
      </c>
      <c r="F27" s="54">
        <f>'عدس '!F29</f>
        <v>0</v>
      </c>
      <c r="G27" s="55">
        <f>'عدس '!G29</f>
        <v>1922.3333333333333</v>
      </c>
      <c r="H27" s="51">
        <f t="shared" si="1"/>
        <v>1922.3333333333333</v>
      </c>
      <c r="I27" s="52" t="e">
        <f t="shared" si="2"/>
        <v>#DIV/0!</v>
      </c>
      <c r="J27" s="53">
        <f t="shared" si="3"/>
        <v>468.86178861788613</v>
      </c>
    </row>
    <row r="28" spans="1:10">
      <c r="A28" s="27">
        <v>24</v>
      </c>
      <c r="B28" s="28" t="s">
        <v>101</v>
      </c>
      <c r="C28" s="54">
        <f>'سایرحبوبات '!C28</f>
        <v>190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'!D28</f>
        <v>650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3421.0526315789475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120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گندم!C30</f>
        <v>21074.3733981839</v>
      </c>
      <c r="D5" s="50">
        <f>گندم!D30</f>
        <v>69052.493766292857</v>
      </c>
      <c r="E5" s="51">
        <f>D5+C5</f>
        <v>90126.86716447676</v>
      </c>
      <c r="F5" s="49">
        <f>گندم!F30</f>
        <v>70313</v>
      </c>
      <c r="G5" s="50">
        <f>گندم!G30</f>
        <v>61763.478383327689</v>
      </c>
      <c r="H5" s="51">
        <f>G5+F5</f>
        <v>132076.47838332769</v>
      </c>
      <c r="I5" s="52">
        <f>F5*1000/C5</f>
        <v>3336.4218556580799</v>
      </c>
      <c r="J5" s="53">
        <f>G5*1000/D5</f>
        <v>894.44240192635573</v>
      </c>
    </row>
    <row r="6" spans="1:10">
      <c r="A6" s="27">
        <v>2</v>
      </c>
      <c r="B6" s="28" t="s">
        <v>80</v>
      </c>
      <c r="C6" s="54">
        <f>شلتوک!C29</f>
        <v>3200</v>
      </c>
      <c r="D6" s="55" t="e">
        <f>شلتوک!#REF!</f>
        <v>#REF!</v>
      </c>
      <c r="E6" s="51" t="e">
        <f t="shared" ref="E6:E32" si="0">D6+C6</f>
        <v>#REF!</v>
      </c>
      <c r="F6" s="54">
        <f>شلتوک!D29</f>
        <v>16000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برنامه'!C29</f>
        <v>5102.3192351441685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برنامه'!D29</f>
        <v>41302.753830775313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8094.8980115330405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جو!C30</f>
        <v>3013.3620000000005</v>
      </c>
      <c r="D8" s="55">
        <f>جو!D30</f>
        <v>23969.924999999999</v>
      </c>
      <c r="E8" s="51">
        <f t="shared" si="0"/>
        <v>26983.287</v>
      </c>
      <c r="F8" s="54">
        <f>جو!F30</f>
        <v>9021.8972580573354</v>
      </c>
      <c r="G8" s="55">
        <f>جو!G30</f>
        <v>22328.788900550509</v>
      </c>
      <c r="H8" s="51">
        <f t="shared" si="1"/>
        <v>31350.686158607845</v>
      </c>
      <c r="I8" s="52">
        <f t="shared" si="2"/>
        <v>2993.9639704945284</v>
      </c>
      <c r="J8" s="53">
        <f t="shared" si="3"/>
        <v>931.53353214707647</v>
      </c>
    </row>
    <row r="9" spans="1:10">
      <c r="A9" s="27">
        <v>5</v>
      </c>
      <c r="B9" s="28" t="s">
        <v>116</v>
      </c>
      <c r="C9" s="54">
        <f>'چغندر (فاقدبرنامه)'!C29</f>
        <v>100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(فاقدبرنامه)'!D29</f>
        <v>5800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58000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سویا!C30</f>
        <v>0</v>
      </c>
      <c r="D11" s="55">
        <f>سویا!D30</f>
        <v>0</v>
      </c>
      <c r="E11" s="51">
        <f t="shared" si="0"/>
        <v>0</v>
      </c>
      <c r="F11" s="54">
        <f>سویا!F30</f>
        <v>0</v>
      </c>
      <c r="G11" s="55">
        <f>سویا!G30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كلزا!C30</f>
        <v>1000</v>
      </c>
      <c r="D12" s="55">
        <f>كلزا!D30</f>
        <v>0</v>
      </c>
      <c r="E12" s="51">
        <f t="shared" si="0"/>
        <v>1000</v>
      </c>
      <c r="F12" s="54">
        <f>كلزا!F30</f>
        <v>1750</v>
      </c>
      <c r="G12" s="55">
        <f>كلزا!G30</f>
        <v>0</v>
      </c>
      <c r="H12" s="51">
        <f t="shared" si="1"/>
        <v>1750</v>
      </c>
      <c r="I12" s="52">
        <f t="shared" si="2"/>
        <v>1750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کنجد!C30</f>
        <v>500</v>
      </c>
      <c r="D13" s="55">
        <f>کنجد!D30</f>
        <v>0</v>
      </c>
      <c r="E13" s="51">
        <f t="shared" si="0"/>
        <v>500</v>
      </c>
      <c r="F13" s="54">
        <f>کنجد!F30</f>
        <v>500</v>
      </c>
      <c r="G13" s="55">
        <f>کنجد!G30</f>
        <v>0</v>
      </c>
      <c r="H13" s="51">
        <f t="shared" si="1"/>
        <v>500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'!C30</f>
        <v>250</v>
      </c>
      <c r="D14" s="55">
        <f>'گلرنگ '!D30</f>
        <v>500</v>
      </c>
      <c r="E14" s="51">
        <f t="shared" si="0"/>
        <v>750</v>
      </c>
      <c r="F14" s="54">
        <f>'گلرنگ '!F30</f>
        <v>325</v>
      </c>
      <c r="G14" s="55">
        <f>'گلرنگ '!G30</f>
        <v>250</v>
      </c>
      <c r="H14" s="51">
        <f t="shared" si="1"/>
        <v>575</v>
      </c>
      <c r="I14" s="52">
        <f t="shared" si="2"/>
        <v>1300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برنامه)'!C30</f>
        <v>0</v>
      </c>
      <c r="D15" s="55">
        <f>'آفتابگردان (فاقد برنامه)'!D30</f>
        <v>0</v>
      </c>
      <c r="E15" s="51">
        <f t="shared" si="0"/>
        <v>0</v>
      </c>
      <c r="F15" s="54">
        <f>'آفتابگردان (فاقد برنامه)'!F30</f>
        <v>0</v>
      </c>
      <c r="G15" s="55">
        <f>'آفتابگردان (فاقد برنامه)'!G30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'!C30</f>
        <v>0</v>
      </c>
      <c r="D25" s="55">
        <f>'نخود '!D30</f>
        <v>450</v>
      </c>
      <c r="E25" s="51">
        <f t="shared" si="0"/>
        <v>450</v>
      </c>
      <c r="F25" s="54">
        <f>'نخود '!F30</f>
        <v>0</v>
      </c>
      <c r="G25" s="55">
        <f>'نخود '!G30</f>
        <v>423.17565852237107</v>
      </c>
      <c r="H25" s="51">
        <f t="shared" si="1"/>
        <v>423.17565852237107</v>
      </c>
      <c r="I25" s="52" t="e">
        <f t="shared" si="2"/>
        <v>#DIV/0!</v>
      </c>
      <c r="J25" s="53">
        <f t="shared" si="3"/>
        <v>940.39035227193574</v>
      </c>
    </row>
    <row r="26" spans="1:10">
      <c r="A26" s="27">
        <v>22</v>
      </c>
      <c r="B26" s="28" t="s">
        <v>99</v>
      </c>
      <c r="C26" s="54">
        <f>'لوبیا '!C29</f>
        <v>273</v>
      </c>
      <c r="D26" s="55" t="e">
        <f>'لوبیا '!#REF!</f>
        <v>#REF!</v>
      </c>
      <c r="E26" s="51" t="e">
        <f t="shared" si="0"/>
        <v>#REF!</v>
      </c>
      <c r="F26" s="54">
        <f>'لوبیا '!D29</f>
        <v>759.48599999999999</v>
      </c>
      <c r="G26" s="55" t="e">
        <f>'لوبیا '!#REF!</f>
        <v>#REF!</v>
      </c>
      <c r="H26" s="51" t="e">
        <f t="shared" si="1"/>
        <v>#REF!</v>
      </c>
      <c r="I26" s="52">
        <f t="shared" si="2"/>
        <v>2782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'!C30</f>
        <v>0</v>
      </c>
      <c r="D27" s="55">
        <f>'عدس '!D30</f>
        <v>459</v>
      </c>
      <c r="E27" s="51">
        <f t="shared" si="0"/>
        <v>459</v>
      </c>
      <c r="F27" s="54">
        <f>'عدس '!F30</f>
        <v>0</v>
      </c>
      <c r="G27" s="55">
        <f>'عدس '!G30</f>
        <v>580</v>
      </c>
      <c r="H27" s="51">
        <f t="shared" si="1"/>
        <v>580</v>
      </c>
      <c r="I27" s="52" t="e">
        <f t="shared" si="2"/>
        <v>#DIV/0!</v>
      </c>
      <c r="J27" s="53">
        <f t="shared" si="3"/>
        <v>1263.6165577342049</v>
      </c>
    </row>
    <row r="28" spans="1:10">
      <c r="A28" s="27">
        <v>24</v>
      </c>
      <c r="B28" s="28" t="s">
        <v>101</v>
      </c>
      <c r="C28" s="54">
        <f>'سایرحبوبات '!C29</f>
        <v>50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'!D29</f>
        <v>100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2000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4" tint="-0.249977111117893"/>
    <pageSetUpPr fitToPage="1"/>
  </sheetPr>
  <dimension ref="A1:J33"/>
  <sheetViews>
    <sheetView rightToLeft="1" topLeftCell="A19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48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گندم!C31</f>
        <v>141615.21749217375</v>
      </c>
      <c r="D5" s="50">
        <f>گندم!D31</f>
        <v>229025.79671546421</v>
      </c>
      <c r="E5" s="51">
        <f>D5+C5</f>
        <v>370641.01420763799</v>
      </c>
      <c r="F5" s="49">
        <f>گندم!F31</f>
        <v>528759</v>
      </c>
      <c r="G5" s="50">
        <f>گندم!G31</f>
        <v>555066.50421962934</v>
      </c>
      <c r="H5" s="51">
        <f>G5+F5</f>
        <v>1083825.5042196293</v>
      </c>
      <c r="I5" s="52">
        <f>F5*1000/C5</f>
        <v>3733.7724671377314</v>
      </c>
      <c r="J5" s="53">
        <f>G5*1000/D5</f>
        <v>2423.5981805544366</v>
      </c>
    </row>
    <row r="6" spans="1:10">
      <c r="A6" s="27">
        <v>2</v>
      </c>
      <c r="B6" s="28" t="s">
        <v>80</v>
      </c>
      <c r="C6" s="54">
        <f>شلتوک!C30</f>
        <v>56430</v>
      </c>
      <c r="D6" s="55" t="e">
        <f>شلتوک!#REF!</f>
        <v>#REF!</v>
      </c>
      <c r="E6" s="51" t="e">
        <f t="shared" ref="E6:E32" si="0">D6+C6</f>
        <v>#REF!</v>
      </c>
      <c r="F6" s="54">
        <f>شلتوک!D30</f>
        <v>386545.5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6850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برنامه'!C30</f>
        <v>1010.8108110000001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برنامه'!D30</f>
        <v>9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8.9037433138415452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جو!C31</f>
        <v>10957.68</v>
      </c>
      <c r="D8" s="55">
        <f>جو!D31</f>
        <v>71436.083624999999</v>
      </c>
      <c r="E8" s="51">
        <f t="shared" si="0"/>
        <v>82393.763624999992</v>
      </c>
      <c r="F8" s="54">
        <f>جو!F31</f>
        <v>38225.842691368722</v>
      </c>
      <c r="G8" s="55">
        <f>جو!G31</f>
        <v>114087.81779973862</v>
      </c>
      <c r="H8" s="51">
        <f t="shared" si="1"/>
        <v>152313.66049110735</v>
      </c>
      <c r="I8" s="52">
        <f t="shared" si="2"/>
        <v>3488.4978107928614</v>
      </c>
      <c r="J8" s="53">
        <f t="shared" si="3"/>
        <v>1597.0614850421625</v>
      </c>
    </row>
    <row r="9" spans="1:10">
      <c r="A9" s="27">
        <v>5</v>
      </c>
      <c r="B9" s="28" t="s">
        <v>116</v>
      </c>
      <c r="C9" s="54">
        <f>'چغندر (فاقدبرنامه)'!C30</f>
        <v>4000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(فاقدبرنامه)'!D30</f>
        <v>216000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54000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سویا!C31</f>
        <v>26000</v>
      </c>
      <c r="D11" s="55">
        <f>سویا!D31</f>
        <v>5800</v>
      </c>
      <c r="E11" s="51">
        <f t="shared" si="0"/>
        <v>31800</v>
      </c>
      <c r="F11" s="54">
        <f>سویا!F31</f>
        <v>60000</v>
      </c>
      <c r="G11" s="55">
        <f>سویا!G31</f>
        <v>11500</v>
      </c>
      <c r="H11" s="51">
        <f t="shared" si="1"/>
        <v>71500</v>
      </c>
      <c r="I11" s="52">
        <f t="shared" si="2"/>
        <v>2307.6923076923076</v>
      </c>
      <c r="J11" s="53">
        <f t="shared" si="3"/>
        <v>1982.7586206896551</v>
      </c>
    </row>
    <row r="12" spans="1:10">
      <c r="A12" s="27">
        <v>8</v>
      </c>
      <c r="B12" s="28" t="s">
        <v>85</v>
      </c>
      <c r="C12" s="54">
        <f>كلزا!C31</f>
        <v>36000</v>
      </c>
      <c r="D12" s="55">
        <f>كلزا!D31</f>
        <v>20000</v>
      </c>
      <c r="E12" s="51">
        <f t="shared" si="0"/>
        <v>56000</v>
      </c>
      <c r="F12" s="54">
        <f>كلزا!F31</f>
        <v>64800</v>
      </c>
      <c r="G12" s="55">
        <f>كلزا!G31</f>
        <v>18000</v>
      </c>
      <c r="H12" s="51">
        <f t="shared" si="1"/>
        <v>82800</v>
      </c>
      <c r="I12" s="52">
        <f t="shared" si="2"/>
        <v>1800</v>
      </c>
      <c r="J12" s="53">
        <f t="shared" si="3"/>
        <v>900</v>
      </c>
    </row>
    <row r="13" spans="1:10">
      <c r="A13" s="27">
        <v>9</v>
      </c>
      <c r="B13" s="28" t="s">
        <v>86</v>
      </c>
      <c r="C13" s="54">
        <f>کنجد!C31</f>
        <v>1000</v>
      </c>
      <c r="D13" s="55">
        <f>کنجد!D31</f>
        <v>500</v>
      </c>
      <c r="E13" s="51">
        <f t="shared" si="0"/>
        <v>1500</v>
      </c>
      <c r="F13" s="54">
        <f>کنجد!F31</f>
        <v>800</v>
      </c>
      <c r="G13" s="55">
        <f>کنجد!G31</f>
        <v>350</v>
      </c>
      <c r="H13" s="51">
        <f t="shared" si="1"/>
        <v>1150</v>
      </c>
      <c r="I13" s="52">
        <f t="shared" si="2"/>
        <v>800</v>
      </c>
      <c r="J13" s="53">
        <f t="shared" si="3"/>
        <v>700</v>
      </c>
    </row>
    <row r="14" spans="1:10">
      <c r="A14" s="27">
        <v>10</v>
      </c>
      <c r="B14" s="28" t="s">
        <v>87</v>
      </c>
      <c r="C14" s="54">
        <f>'گلرنگ '!C31</f>
        <v>250</v>
      </c>
      <c r="D14" s="55">
        <f>'گلرنگ '!D31</f>
        <v>1000</v>
      </c>
      <c r="E14" s="51">
        <f t="shared" si="0"/>
        <v>1250</v>
      </c>
      <c r="F14" s="54">
        <f>'گلرنگ '!F31</f>
        <v>375</v>
      </c>
      <c r="G14" s="55">
        <f>'گلرنگ '!G31</f>
        <v>500</v>
      </c>
      <c r="H14" s="51">
        <f t="shared" si="1"/>
        <v>875</v>
      </c>
      <c r="I14" s="52">
        <f t="shared" si="2"/>
        <v>1500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برنامه)'!C31</f>
        <v>1000</v>
      </c>
      <c r="D15" s="55">
        <f>'آفتابگردان (فاقد برنامه)'!D31</f>
        <v>1700</v>
      </c>
      <c r="E15" s="51">
        <f t="shared" si="0"/>
        <v>2700</v>
      </c>
      <c r="F15" s="54">
        <f>'آفتابگردان (فاقد برنامه)'!F31</f>
        <v>1410</v>
      </c>
      <c r="G15" s="55">
        <f>'آفتابگردان (فاقد برنامه)'!G31</f>
        <v>1285.2</v>
      </c>
      <c r="H15" s="51">
        <f t="shared" si="1"/>
        <v>2695.2</v>
      </c>
      <c r="I15" s="52">
        <f t="shared" si="2"/>
        <v>1410</v>
      </c>
      <c r="J15" s="53">
        <f t="shared" si="3"/>
        <v>756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'!C31</f>
        <v>0</v>
      </c>
      <c r="D25" s="55">
        <f>'نخود '!D31</f>
        <v>1500</v>
      </c>
      <c r="E25" s="51">
        <f t="shared" si="0"/>
        <v>1500</v>
      </c>
      <c r="F25" s="54">
        <f>'نخود '!F31</f>
        <v>0</v>
      </c>
      <c r="G25" s="55">
        <f>'نخود '!G31</f>
        <v>313.46345075731193</v>
      </c>
      <c r="H25" s="51">
        <f t="shared" si="1"/>
        <v>313.46345075731193</v>
      </c>
      <c r="I25" s="52" t="e">
        <f t="shared" si="2"/>
        <v>#DIV/0!</v>
      </c>
      <c r="J25" s="53">
        <f t="shared" si="3"/>
        <v>208.97563383820795</v>
      </c>
    </row>
    <row r="26" spans="1:10">
      <c r="A26" s="27">
        <v>22</v>
      </c>
      <c r="B26" s="28" t="s">
        <v>99</v>
      </c>
      <c r="C26" s="54">
        <f>'لوبیا '!C30</f>
        <v>750</v>
      </c>
      <c r="D26" s="55" t="e">
        <f>'لوبیا '!#REF!</f>
        <v>#REF!</v>
      </c>
      <c r="E26" s="51" t="e">
        <f t="shared" si="0"/>
        <v>#REF!</v>
      </c>
      <c r="F26" s="54">
        <f>'لوبیا '!D30</f>
        <v>1395</v>
      </c>
      <c r="G26" s="55" t="e">
        <f>'لوبیا '!#REF!</f>
        <v>#REF!</v>
      </c>
      <c r="H26" s="51" t="e">
        <f t="shared" si="1"/>
        <v>#REF!</v>
      </c>
      <c r="I26" s="52">
        <f t="shared" si="2"/>
        <v>1860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'!C31</f>
        <v>0</v>
      </c>
      <c r="D27" s="55">
        <f>'عدس '!D31</f>
        <v>1130</v>
      </c>
      <c r="E27" s="51">
        <f t="shared" si="0"/>
        <v>1130</v>
      </c>
      <c r="F27" s="54">
        <f>'عدس '!F31</f>
        <v>0</v>
      </c>
      <c r="G27" s="55">
        <f>'عدس '!G31</f>
        <v>1231</v>
      </c>
      <c r="H27" s="51">
        <f t="shared" si="1"/>
        <v>1231</v>
      </c>
      <c r="I27" s="52" t="e">
        <f t="shared" si="2"/>
        <v>#DIV/0!</v>
      </c>
      <c r="J27" s="53">
        <f t="shared" si="3"/>
        <v>1089.3805309734514</v>
      </c>
    </row>
    <row r="28" spans="1:10">
      <c r="A28" s="27">
        <v>24</v>
      </c>
      <c r="B28" s="28" t="s">
        <v>101</v>
      </c>
      <c r="C28" s="54">
        <f>'سایرحبوبات '!C30</f>
        <v>4980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'!D30</f>
        <v>11645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2338.3534136546186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4" tint="-0.249977111117893"/>
    <pageSetUpPr fitToPage="1"/>
  </sheetPr>
  <dimension ref="A1:J33"/>
  <sheetViews>
    <sheetView rightToLeft="1" topLeftCell="A31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72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گندم!C32</f>
        <v>0</v>
      </c>
      <c r="D5" s="50">
        <f>گندم!D32</f>
        <v>12246.992741040989</v>
      </c>
      <c r="E5" s="51">
        <f>D5+C5</f>
        <v>12246.992741040989</v>
      </c>
      <c r="F5" s="49">
        <f>گندم!F32</f>
        <v>0</v>
      </c>
      <c r="G5" s="50">
        <f>گندم!G32</f>
        <v>18632.603183387972</v>
      </c>
      <c r="H5" s="51">
        <f>G5+F5</f>
        <v>18632.603183387972</v>
      </c>
      <c r="I5" s="52" t="e">
        <f>F5*1000/C5</f>
        <v>#DIV/0!</v>
      </c>
      <c r="J5" s="53">
        <f>G5*1000/D5</f>
        <v>1521.4023211549818</v>
      </c>
    </row>
    <row r="6" spans="1:10">
      <c r="A6" s="27">
        <v>2</v>
      </c>
      <c r="B6" s="28" t="s">
        <v>80</v>
      </c>
      <c r="C6" s="54">
        <f>شلتوک!C31</f>
        <v>228000</v>
      </c>
      <c r="D6" s="55" t="e">
        <f>شلتوک!#REF!</f>
        <v>#REF!</v>
      </c>
      <c r="E6" s="51" t="e">
        <f t="shared" ref="E6:E32" si="0">D6+C6</f>
        <v>#REF!</v>
      </c>
      <c r="F6" s="54">
        <f>شلتوک!D31</f>
        <v>1311000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5750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برنامه'!C31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برنامه'!D31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جو!C32</f>
        <v>54.331830000000004</v>
      </c>
      <c r="D8" s="55">
        <f>جو!D32</f>
        <v>6541.5066750000005</v>
      </c>
      <c r="E8" s="51">
        <f t="shared" si="0"/>
        <v>6595.8385050000006</v>
      </c>
      <c r="F8" s="54">
        <f>جو!F32</f>
        <v>129.15885786443687</v>
      </c>
      <c r="G8" s="55">
        <f>جو!G32</f>
        <v>9749.8125096422827</v>
      </c>
      <c r="H8" s="51">
        <f t="shared" si="1"/>
        <v>9878.9713675067196</v>
      </c>
      <c r="I8" s="52">
        <f t="shared" si="2"/>
        <v>2377.2226678990355</v>
      </c>
      <c r="J8" s="53">
        <f t="shared" si="3"/>
        <v>1490.4536514353219</v>
      </c>
    </row>
    <row r="9" spans="1:10">
      <c r="A9" s="27">
        <v>5</v>
      </c>
      <c r="B9" s="28" t="s">
        <v>116</v>
      </c>
      <c r="C9" s="54">
        <f>'چغندر (فاقدبرنامه)'!C31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(فاقدبرنامه)'!D31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سویا!C32</f>
        <v>0</v>
      </c>
      <c r="D11" s="55">
        <f>سویا!D32</f>
        <v>200</v>
      </c>
      <c r="E11" s="51">
        <f t="shared" si="0"/>
        <v>200</v>
      </c>
      <c r="F11" s="54">
        <f>سویا!F32</f>
        <v>0</v>
      </c>
      <c r="G11" s="55">
        <f>سویا!G32</f>
        <v>500</v>
      </c>
      <c r="H11" s="51">
        <f t="shared" si="1"/>
        <v>500</v>
      </c>
      <c r="I11" s="52" t="e">
        <f t="shared" si="2"/>
        <v>#DIV/0!</v>
      </c>
      <c r="J11" s="53">
        <f t="shared" si="3"/>
        <v>2500</v>
      </c>
    </row>
    <row r="12" spans="1:10">
      <c r="A12" s="27">
        <v>8</v>
      </c>
      <c r="B12" s="28" t="s">
        <v>85</v>
      </c>
      <c r="C12" s="54">
        <f>كلزا!C32</f>
        <v>0</v>
      </c>
      <c r="D12" s="55">
        <f>كلزا!D32</f>
        <v>1000</v>
      </c>
      <c r="E12" s="51">
        <f t="shared" si="0"/>
        <v>1000</v>
      </c>
      <c r="F12" s="54">
        <f>كلزا!F32</f>
        <v>0</v>
      </c>
      <c r="G12" s="55">
        <f>كلزا!G32</f>
        <v>1100</v>
      </c>
      <c r="H12" s="51">
        <f t="shared" si="1"/>
        <v>1100</v>
      </c>
      <c r="I12" s="52" t="e">
        <f t="shared" si="2"/>
        <v>#DIV/0!</v>
      </c>
      <c r="J12" s="53">
        <f t="shared" si="3"/>
        <v>1100</v>
      </c>
    </row>
    <row r="13" spans="1:10">
      <c r="A13" s="27">
        <v>9</v>
      </c>
      <c r="B13" s="28" t="s">
        <v>86</v>
      </c>
      <c r="C13" s="54">
        <f>کنجد!C32</f>
        <v>0</v>
      </c>
      <c r="D13" s="55">
        <f>کنجد!D32</f>
        <v>0</v>
      </c>
      <c r="E13" s="51">
        <f t="shared" si="0"/>
        <v>0</v>
      </c>
      <c r="F13" s="54">
        <f>کنجد!F32</f>
        <v>0</v>
      </c>
      <c r="G13" s="55">
        <f>کنجد!G32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'!C32</f>
        <v>0</v>
      </c>
      <c r="D14" s="55">
        <f>'گلرنگ '!D32</f>
        <v>0</v>
      </c>
      <c r="E14" s="51">
        <f t="shared" si="0"/>
        <v>0</v>
      </c>
      <c r="F14" s="54">
        <f>'گلرنگ '!F32</f>
        <v>0</v>
      </c>
      <c r="G14" s="55">
        <f>'گلرنگ '!G32</f>
        <v>0</v>
      </c>
      <c r="H14" s="51">
        <f t="shared" si="1"/>
        <v>0</v>
      </c>
      <c r="I14" s="52" t="e">
        <f t="shared" si="2"/>
        <v>#DIV/0!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برنامه)'!C32</f>
        <v>0</v>
      </c>
      <c r="D15" s="55">
        <f>'آفتابگردان (فاقد برنامه)'!D32</f>
        <v>0</v>
      </c>
      <c r="E15" s="51">
        <f t="shared" si="0"/>
        <v>0</v>
      </c>
      <c r="F15" s="54">
        <f>'آفتابگردان (فاقد برنامه)'!F32</f>
        <v>0</v>
      </c>
      <c r="G15" s="55">
        <f>'آفتابگردان (فاقد برنامه)'!G32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'!C32</f>
        <v>0</v>
      </c>
      <c r="D25" s="55">
        <f>'نخود '!D32</f>
        <v>70</v>
      </c>
      <c r="E25" s="51">
        <f t="shared" si="0"/>
        <v>70</v>
      </c>
      <c r="F25" s="54">
        <f>'نخود '!F32</f>
        <v>0</v>
      </c>
      <c r="G25" s="55">
        <f>'نخود '!G32</f>
        <v>50</v>
      </c>
      <c r="H25" s="51">
        <f t="shared" si="1"/>
        <v>50</v>
      </c>
      <c r="I25" s="52" t="e">
        <f t="shared" si="2"/>
        <v>#DIV/0!</v>
      </c>
      <c r="J25" s="53">
        <f t="shared" si="3"/>
        <v>714.28571428571433</v>
      </c>
    </row>
    <row r="26" spans="1:10">
      <c r="A26" s="27">
        <v>22</v>
      </c>
      <c r="B26" s="28" t="s">
        <v>99</v>
      </c>
      <c r="C26" s="54">
        <f>'لوبیا '!C31</f>
        <v>11443</v>
      </c>
      <c r="D26" s="55" t="e">
        <f>'لوبیا '!#REF!</f>
        <v>#REF!</v>
      </c>
      <c r="E26" s="51" t="e">
        <f t="shared" si="0"/>
        <v>#REF!</v>
      </c>
      <c r="F26" s="54">
        <f>'لوبیا '!D31</f>
        <v>29179.65</v>
      </c>
      <c r="G26" s="55" t="e">
        <f>'لوبیا '!#REF!</f>
        <v>#REF!</v>
      </c>
      <c r="H26" s="51" t="e">
        <f t="shared" si="1"/>
        <v>#REF!</v>
      </c>
      <c r="I26" s="52">
        <f t="shared" si="2"/>
        <v>2550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'!C32</f>
        <v>0</v>
      </c>
      <c r="D27" s="55">
        <f>'عدس '!D32</f>
        <v>2617</v>
      </c>
      <c r="E27" s="51">
        <f t="shared" si="0"/>
        <v>2617</v>
      </c>
      <c r="F27" s="54">
        <f>'عدس '!F32</f>
        <v>0</v>
      </c>
      <c r="G27" s="55">
        <f>'عدس '!G32</f>
        <v>2100</v>
      </c>
      <c r="H27" s="51">
        <f t="shared" si="1"/>
        <v>2100</v>
      </c>
      <c r="I27" s="52" t="e">
        <f t="shared" si="2"/>
        <v>#DIV/0!</v>
      </c>
      <c r="J27" s="53">
        <f t="shared" si="3"/>
        <v>802.44554833779137</v>
      </c>
    </row>
    <row r="28" spans="1:10">
      <c r="A28" s="27">
        <v>24</v>
      </c>
      <c r="B28" s="28" t="s">
        <v>101</v>
      </c>
      <c r="C28" s="54">
        <f>'سایرحبوبات '!C31</f>
        <v>4500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'!D31</f>
        <v>13520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3004.4444444444443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4" tint="-0.249977111117893"/>
    <pageSetUpPr fitToPage="1"/>
  </sheetPr>
  <dimension ref="A1:J33"/>
  <sheetViews>
    <sheetView rightToLeft="1" topLeftCell="A25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47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گندم!C33</f>
        <v>45436.308105496828</v>
      </c>
      <c r="D5" s="50">
        <f>گندم!D33</f>
        <v>192607.85149288978</v>
      </c>
      <c r="E5" s="51">
        <f>D5+C5</f>
        <v>238044.15959838661</v>
      </c>
      <c r="F5" s="49">
        <f>گندم!F33</f>
        <v>180560</v>
      </c>
      <c r="G5" s="50">
        <f>گندم!G33</f>
        <v>146519.98228464086</v>
      </c>
      <c r="H5" s="51">
        <f>G5+F5</f>
        <v>327079.98228464089</v>
      </c>
      <c r="I5" s="52">
        <f>F5*1000/C5</f>
        <v>3973.9144206163191</v>
      </c>
      <c r="J5" s="53">
        <f>G5*1000/D5</f>
        <v>760.71656035293938</v>
      </c>
    </row>
    <row r="6" spans="1:10">
      <c r="A6" s="27">
        <v>2</v>
      </c>
      <c r="B6" s="28" t="s">
        <v>80</v>
      </c>
      <c r="C6" s="54">
        <f>شلتوک!C32</f>
        <v>7500</v>
      </c>
      <c r="D6" s="55" t="e">
        <f>شلتوک!#REF!</f>
        <v>#REF!</v>
      </c>
      <c r="E6" s="51" t="e">
        <f t="shared" ref="E6:E32" si="0">D6+C6</f>
        <v>#REF!</v>
      </c>
      <c r="F6" s="54">
        <f>شلتوک!D32</f>
        <v>37500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برنامه'!C32</f>
        <v>2040.9276940576674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برنامه'!D32</f>
        <v>18586.239223848894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9106.7602629746725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جو!C33</f>
        <v>7131.6234000000013</v>
      </c>
      <c r="D8" s="55">
        <f>جو!D33</f>
        <v>132695.22195000001</v>
      </c>
      <c r="E8" s="51">
        <f t="shared" si="0"/>
        <v>139826.84535000002</v>
      </c>
      <c r="F8" s="54">
        <f>جو!F33</f>
        <v>27193.548974376037</v>
      </c>
      <c r="G8" s="55">
        <f>جو!G33</f>
        <v>105068.54148180515</v>
      </c>
      <c r="H8" s="51">
        <f t="shared" si="1"/>
        <v>132262.09045618118</v>
      </c>
      <c r="I8" s="52">
        <f t="shared" si="2"/>
        <v>3813.0938005470161</v>
      </c>
      <c r="J8" s="53">
        <f t="shared" si="3"/>
        <v>791.80350232501451</v>
      </c>
    </row>
    <row r="9" spans="1:10">
      <c r="A9" s="27">
        <v>5</v>
      </c>
      <c r="B9" s="28" t="s">
        <v>116</v>
      </c>
      <c r="C9" s="54">
        <f>'چغندر (فاقدبرنامه)'!C32</f>
        <v>5100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(فاقدبرنامه)'!D32</f>
        <v>280800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55058.823529411762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سویا!C33</f>
        <v>400</v>
      </c>
      <c r="D11" s="55">
        <f>سویا!D33</f>
        <v>0</v>
      </c>
      <c r="E11" s="51">
        <f t="shared" si="0"/>
        <v>400</v>
      </c>
      <c r="F11" s="54">
        <f>سویا!F33</f>
        <v>800</v>
      </c>
      <c r="G11" s="55">
        <f>سویا!G33</f>
        <v>0</v>
      </c>
      <c r="H11" s="51">
        <f t="shared" si="1"/>
        <v>800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كلزا!C33</f>
        <v>4500</v>
      </c>
      <c r="D12" s="55">
        <f>كلزا!D33</f>
        <v>300</v>
      </c>
      <c r="E12" s="51">
        <f t="shared" si="0"/>
        <v>4800</v>
      </c>
      <c r="F12" s="54">
        <f>كلزا!F33</f>
        <v>7920</v>
      </c>
      <c r="G12" s="55">
        <f>كلزا!G33</f>
        <v>270</v>
      </c>
      <c r="H12" s="51">
        <f t="shared" si="1"/>
        <v>8190</v>
      </c>
      <c r="I12" s="52">
        <f t="shared" si="2"/>
        <v>1760</v>
      </c>
      <c r="J12" s="53">
        <f t="shared" si="3"/>
        <v>900</v>
      </c>
    </row>
    <row r="13" spans="1:10">
      <c r="A13" s="27">
        <v>9</v>
      </c>
      <c r="B13" s="28" t="s">
        <v>86</v>
      </c>
      <c r="C13" s="54">
        <f>کنجد!C33</f>
        <v>50</v>
      </c>
      <c r="D13" s="55">
        <f>کنجد!D33</f>
        <v>0</v>
      </c>
      <c r="E13" s="51">
        <f t="shared" si="0"/>
        <v>50</v>
      </c>
      <c r="F13" s="54">
        <f>کنجد!F33</f>
        <v>40</v>
      </c>
      <c r="G13" s="55">
        <f>کنجد!G33</f>
        <v>0</v>
      </c>
      <c r="H13" s="51">
        <f t="shared" si="1"/>
        <v>40</v>
      </c>
      <c r="I13" s="52">
        <f t="shared" si="2"/>
        <v>800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'!C33</f>
        <v>700</v>
      </c>
      <c r="D14" s="55">
        <f>'گلرنگ '!D33</f>
        <v>3000</v>
      </c>
      <c r="E14" s="51">
        <f t="shared" si="0"/>
        <v>3700</v>
      </c>
      <c r="F14" s="54">
        <f>'گلرنگ '!F33</f>
        <v>1085</v>
      </c>
      <c r="G14" s="55">
        <f>'گلرنگ '!G33</f>
        <v>1650</v>
      </c>
      <c r="H14" s="51">
        <f t="shared" si="1"/>
        <v>2735</v>
      </c>
      <c r="I14" s="52">
        <f t="shared" si="2"/>
        <v>1550</v>
      </c>
      <c r="J14" s="53">
        <f t="shared" si="3"/>
        <v>550</v>
      </c>
    </row>
    <row r="15" spans="1:10">
      <c r="A15" s="27">
        <v>11</v>
      </c>
      <c r="B15" s="28" t="s">
        <v>88</v>
      </c>
      <c r="C15" s="54">
        <f>'آفتابگردان (فاقد برنامه)'!C33</f>
        <v>0</v>
      </c>
      <c r="D15" s="55">
        <f>'آفتابگردان (فاقد برنامه)'!D33</f>
        <v>0</v>
      </c>
      <c r="E15" s="51">
        <f t="shared" si="0"/>
        <v>0</v>
      </c>
      <c r="F15" s="54">
        <f>'آفتابگردان (فاقد برنامه)'!F33</f>
        <v>0</v>
      </c>
      <c r="G15" s="55">
        <f>'آفتابگردان (فاقد برنامه)'!G33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'!C33</f>
        <v>0</v>
      </c>
      <c r="D25" s="55">
        <f>'نخود '!D33</f>
        <v>80000</v>
      </c>
      <c r="E25" s="51">
        <f t="shared" si="0"/>
        <v>80000</v>
      </c>
      <c r="F25" s="54">
        <f>'نخود '!F33</f>
        <v>0</v>
      </c>
      <c r="G25" s="55">
        <f>'نخود '!G33</f>
        <v>43887</v>
      </c>
      <c r="H25" s="51">
        <f t="shared" si="1"/>
        <v>43887</v>
      </c>
      <c r="I25" s="52" t="e">
        <f t="shared" si="2"/>
        <v>#DIV/0!</v>
      </c>
      <c r="J25" s="53">
        <f t="shared" si="3"/>
        <v>548.58749999999998</v>
      </c>
    </row>
    <row r="26" spans="1:10">
      <c r="A26" s="27">
        <v>22</v>
      </c>
      <c r="B26" s="28" t="s">
        <v>99</v>
      </c>
      <c r="C26" s="54">
        <f>'لوبیا '!C32</f>
        <v>17500</v>
      </c>
      <c r="D26" s="55" t="e">
        <f>'لوبیا '!#REF!</f>
        <v>#REF!</v>
      </c>
      <c r="E26" s="51" t="e">
        <f t="shared" si="0"/>
        <v>#REF!</v>
      </c>
      <c r="F26" s="54">
        <f>'لوبیا '!D32</f>
        <v>46498</v>
      </c>
      <c r="G26" s="55" t="e">
        <f>'لوبیا '!#REF!</f>
        <v>#REF!</v>
      </c>
      <c r="H26" s="51" t="e">
        <f t="shared" si="1"/>
        <v>#REF!</v>
      </c>
      <c r="I26" s="52">
        <f t="shared" si="2"/>
        <v>2657.0285714285715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'!C33</f>
        <v>0</v>
      </c>
      <c r="D27" s="55">
        <f>'عدس '!D33</f>
        <v>20900</v>
      </c>
      <c r="E27" s="51">
        <f t="shared" si="0"/>
        <v>20900</v>
      </c>
      <c r="F27" s="54">
        <f>'عدس '!F33</f>
        <v>0</v>
      </c>
      <c r="G27" s="55">
        <f>'عدس '!G33</f>
        <v>6311.333333333333</v>
      </c>
      <c r="H27" s="51">
        <f t="shared" si="1"/>
        <v>6311.333333333333</v>
      </c>
      <c r="I27" s="52" t="e">
        <f t="shared" si="2"/>
        <v>#DIV/0!</v>
      </c>
      <c r="J27" s="53">
        <f t="shared" si="3"/>
        <v>301.97767145135566</v>
      </c>
    </row>
    <row r="28" spans="1:10">
      <c r="A28" s="27">
        <v>24</v>
      </c>
      <c r="B28" s="28" t="s">
        <v>101</v>
      </c>
      <c r="C28" s="54">
        <f>'سایرحبوبات '!C32</f>
        <v>5500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'!D32</f>
        <v>13500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2454.5454545454545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4" tint="-0.249977111117893"/>
    <pageSetUpPr fitToPage="1"/>
  </sheetPr>
  <dimension ref="A1:J33"/>
  <sheetViews>
    <sheetView rightToLeft="1" topLeftCell="A22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46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گندم!C34</f>
        <v>26890.381870238958</v>
      </c>
      <c r="D5" s="50">
        <f>گندم!D34</f>
        <v>28316.4878853177</v>
      </c>
      <c r="E5" s="51">
        <f>D5+C5</f>
        <v>55206.869755556661</v>
      </c>
      <c r="F5" s="49">
        <f>گندم!F34</f>
        <v>103564</v>
      </c>
      <c r="G5" s="50">
        <f>گندم!G34</f>
        <v>57322.532788885066</v>
      </c>
      <c r="H5" s="51">
        <f>G5+F5</f>
        <v>160886.53278888506</v>
      </c>
      <c r="I5" s="52">
        <f>F5*1000/C5</f>
        <v>3851.3398768285952</v>
      </c>
      <c r="J5" s="53">
        <f>G5*1000/D5</f>
        <v>2024.3517847637879</v>
      </c>
    </row>
    <row r="6" spans="1:10">
      <c r="A6" s="27">
        <v>2</v>
      </c>
      <c r="B6" s="28" t="s">
        <v>80</v>
      </c>
      <c r="C6" s="54">
        <f>شلتوک!C33</f>
        <v>215000</v>
      </c>
      <c r="D6" s="55" t="e">
        <f>شلتوک!#REF!</f>
        <v>#REF!</v>
      </c>
      <c r="E6" s="51" t="e">
        <f t="shared" ref="E6:E32" si="0">D6+C6</f>
        <v>#REF!</v>
      </c>
      <c r="F6" s="54">
        <f>شلتوک!D33</f>
        <v>1472750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6850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برنامه'!C33</f>
        <v>631.75675687500006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برنامه'!D33</f>
        <v>4794.3811078125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7588.9668858122241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جو!C34</f>
        <v>5022.2700000000004</v>
      </c>
      <c r="D8" s="55">
        <f>جو!D34</f>
        <v>27930.669750000001</v>
      </c>
      <c r="E8" s="51">
        <f t="shared" si="0"/>
        <v>32952.939750000005</v>
      </c>
      <c r="F8" s="54">
        <f>جو!F34</f>
        <v>17057.024503514647</v>
      </c>
      <c r="G8" s="55">
        <f>جو!G34</f>
        <v>54638.546439647114</v>
      </c>
      <c r="H8" s="51">
        <f t="shared" si="1"/>
        <v>71695.570943161758</v>
      </c>
      <c r="I8" s="52">
        <f t="shared" si="2"/>
        <v>3396.2778790297307</v>
      </c>
      <c r="J8" s="53">
        <f t="shared" si="3"/>
        <v>1956.2204175088609</v>
      </c>
    </row>
    <row r="9" spans="1:10">
      <c r="A9" s="27">
        <v>5</v>
      </c>
      <c r="B9" s="28" t="s">
        <v>116</v>
      </c>
      <c r="C9" s="54">
        <f>'چغندر (فاقدبرنامه)'!C33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(فاقدبرنامه)'!D33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سویا!C34</f>
        <v>6000</v>
      </c>
      <c r="D11" s="55">
        <f>سویا!D34</f>
        <v>4000</v>
      </c>
      <c r="E11" s="51">
        <f t="shared" si="0"/>
        <v>10000</v>
      </c>
      <c r="F11" s="54">
        <f>سویا!F34</f>
        <v>15000</v>
      </c>
      <c r="G11" s="55">
        <f>سویا!G34</f>
        <v>7000</v>
      </c>
      <c r="H11" s="51">
        <f t="shared" si="1"/>
        <v>22000</v>
      </c>
      <c r="I11" s="52">
        <f t="shared" si="2"/>
        <v>2500</v>
      </c>
      <c r="J11" s="53">
        <f t="shared" si="3"/>
        <v>1750</v>
      </c>
    </row>
    <row r="12" spans="1:10">
      <c r="A12" s="27">
        <v>8</v>
      </c>
      <c r="B12" s="28" t="s">
        <v>85</v>
      </c>
      <c r="C12" s="54">
        <f>كلزا!C34</f>
        <v>9000</v>
      </c>
      <c r="D12" s="55">
        <f>كلزا!D34</f>
        <v>4000</v>
      </c>
      <c r="E12" s="51">
        <f t="shared" si="0"/>
        <v>13000</v>
      </c>
      <c r="F12" s="54">
        <f>كلزا!F34</f>
        <v>15885</v>
      </c>
      <c r="G12" s="55">
        <f>كلزا!G34</f>
        <v>3600</v>
      </c>
      <c r="H12" s="51">
        <f t="shared" si="1"/>
        <v>19485</v>
      </c>
      <c r="I12" s="52">
        <f t="shared" si="2"/>
        <v>1765</v>
      </c>
      <c r="J12" s="53">
        <f t="shared" si="3"/>
        <v>900</v>
      </c>
    </row>
    <row r="13" spans="1:10">
      <c r="A13" s="27">
        <v>9</v>
      </c>
      <c r="B13" s="28" t="s">
        <v>86</v>
      </c>
      <c r="C13" s="54">
        <f>کنجد!C34</f>
        <v>300</v>
      </c>
      <c r="D13" s="55">
        <f>کنجد!D34</f>
        <v>100</v>
      </c>
      <c r="E13" s="51">
        <f t="shared" si="0"/>
        <v>400</v>
      </c>
      <c r="F13" s="54">
        <f>کنجد!F34</f>
        <v>300</v>
      </c>
      <c r="G13" s="55">
        <f>کنجد!G34</f>
        <v>80</v>
      </c>
      <c r="H13" s="51">
        <f t="shared" si="1"/>
        <v>380</v>
      </c>
      <c r="I13" s="52">
        <f t="shared" si="2"/>
        <v>1000</v>
      </c>
      <c r="J13" s="53">
        <f t="shared" si="3"/>
        <v>800</v>
      </c>
    </row>
    <row r="14" spans="1:10">
      <c r="A14" s="27">
        <v>10</v>
      </c>
      <c r="B14" s="28" t="s">
        <v>87</v>
      </c>
      <c r="C14" s="54">
        <f>'گلرنگ '!C34</f>
        <v>0</v>
      </c>
      <c r="D14" s="55">
        <f>'گلرنگ '!D34</f>
        <v>0</v>
      </c>
      <c r="E14" s="51">
        <f t="shared" si="0"/>
        <v>0</v>
      </c>
      <c r="F14" s="54">
        <f>'گلرنگ '!F34</f>
        <v>0</v>
      </c>
      <c r="G14" s="55">
        <f>'گلرنگ '!G34</f>
        <v>0</v>
      </c>
      <c r="H14" s="51">
        <f t="shared" si="1"/>
        <v>0</v>
      </c>
      <c r="I14" s="52" t="e">
        <f t="shared" si="2"/>
        <v>#DIV/0!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برنامه)'!C34</f>
        <v>100</v>
      </c>
      <c r="D15" s="55">
        <f>'آفتابگردان (فاقد برنامه)'!D34</f>
        <v>300</v>
      </c>
      <c r="E15" s="51">
        <f t="shared" si="0"/>
        <v>400</v>
      </c>
      <c r="F15" s="54">
        <f>'آفتابگردان (فاقد برنامه)'!F34</f>
        <v>150</v>
      </c>
      <c r="G15" s="55">
        <f>'آفتابگردان (فاقد برنامه)'!G34</f>
        <v>240</v>
      </c>
      <c r="H15" s="51">
        <f t="shared" si="1"/>
        <v>390</v>
      </c>
      <c r="I15" s="52">
        <f t="shared" si="2"/>
        <v>1500</v>
      </c>
      <c r="J15" s="53">
        <f t="shared" si="3"/>
        <v>800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'!C34</f>
        <v>0</v>
      </c>
      <c r="D25" s="55">
        <f>'نخود '!D34</f>
        <v>200</v>
      </c>
      <c r="E25" s="51">
        <f t="shared" si="0"/>
        <v>200</v>
      </c>
      <c r="F25" s="54">
        <f>'نخود '!F34</f>
        <v>0</v>
      </c>
      <c r="G25" s="55">
        <f>'نخود '!G34</f>
        <v>261.37320085205278</v>
      </c>
      <c r="H25" s="51">
        <f t="shared" si="1"/>
        <v>261.37320085205278</v>
      </c>
      <c r="I25" s="52" t="e">
        <f t="shared" si="2"/>
        <v>#DIV/0!</v>
      </c>
      <c r="J25" s="53">
        <f t="shared" si="3"/>
        <v>1306.8660042602639</v>
      </c>
    </row>
    <row r="26" spans="1:10">
      <c r="A26" s="27">
        <v>22</v>
      </c>
      <c r="B26" s="28" t="s">
        <v>99</v>
      </c>
      <c r="C26" s="54">
        <f>'لوبیا '!C33</f>
        <v>1412</v>
      </c>
      <c r="D26" s="55" t="e">
        <f>'لوبیا '!#REF!</f>
        <v>#REF!</v>
      </c>
      <c r="E26" s="51" t="e">
        <f t="shared" si="0"/>
        <v>#REF!</v>
      </c>
      <c r="F26" s="54">
        <f>'لوبیا '!D33</f>
        <v>3106.4</v>
      </c>
      <c r="G26" s="55" t="e">
        <f>'لوبیا '!#REF!</f>
        <v>#REF!</v>
      </c>
      <c r="H26" s="51" t="e">
        <f t="shared" si="1"/>
        <v>#REF!</v>
      </c>
      <c r="I26" s="52">
        <f t="shared" si="2"/>
        <v>2200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'!C34</f>
        <v>0</v>
      </c>
      <c r="D27" s="55">
        <f>'عدس '!D34</f>
        <v>288</v>
      </c>
      <c r="E27" s="51">
        <f t="shared" si="0"/>
        <v>288</v>
      </c>
      <c r="F27" s="54">
        <f>'عدس '!F34</f>
        <v>0</v>
      </c>
      <c r="G27" s="55">
        <f>'عدس '!G34</f>
        <v>257</v>
      </c>
      <c r="H27" s="51">
        <f t="shared" si="1"/>
        <v>257</v>
      </c>
      <c r="I27" s="52" t="e">
        <f t="shared" si="2"/>
        <v>#DIV/0!</v>
      </c>
      <c r="J27" s="53">
        <f t="shared" si="3"/>
        <v>892.36111111111109</v>
      </c>
    </row>
    <row r="28" spans="1:10">
      <c r="A28" s="27">
        <v>24</v>
      </c>
      <c r="B28" s="28" t="s">
        <v>101</v>
      </c>
      <c r="C28" s="54">
        <f>'سایرحبوبات '!C33</f>
        <v>5550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'!D33</f>
        <v>15600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2810.8108108108108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4" tint="-0.249977111117893"/>
    <pageSetUpPr fitToPage="1"/>
  </sheetPr>
  <dimension ref="A1:J33"/>
  <sheetViews>
    <sheetView rightToLeft="1" topLeftCell="A22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121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گندم!C35</f>
        <v>46280.374801095124</v>
      </c>
      <c r="D5" s="50">
        <f>گندم!D35</f>
        <v>189613.47031181311</v>
      </c>
      <c r="E5" s="51">
        <f>D5+C5</f>
        <v>235893.84511290822</v>
      </c>
      <c r="F5" s="49">
        <f>گندم!F35</f>
        <v>187392</v>
      </c>
      <c r="G5" s="50">
        <f>گندم!G35</f>
        <v>163123.90409269798</v>
      </c>
      <c r="H5" s="51">
        <f>G5+F5</f>
        <v>350515.90409269801</v>
      </c>
      <c r="I5" s="52">
        <f>F5*1000/C5</f>
        <v>4049.0596890232137</v>
      </c>
      <c r="J5" s="53">
        <f>G5*1000/D5</f>
        <v>860.29702333091677</v>
      </c>
    </row>
    <row r="6" spans="1:10">
      <c r="A6" s="27">
        <v>2</v>
      </c>
      <c r="B6" s="28" t="s">
        <v>80</v>
      </c>
      <c r="C6" s="54">
        <f>شلتوک!C34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شلتوک!D34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برنامه'!C34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برنامه'!D34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جو!C35</f>
        <v>48213.792000000009</v>
      </c>
      <c r="D8" s="55">
        <f>جو!D35</f>
        <v>15979.95</v>
      </c>
      <c r="E8" s="51">
        <f t="shared" si="0"/>
        <v>64193.742000000013</v>
      </c>
      <c r="F8" s="54">
        <f>جو!F35</f>
        <v>193970.79104823267</v>
      </c>
      <c r="G8" s="55">
        <f>جو!G35</f>
        <v>14373.882877954629</v>
      </c>
      <c r="H8" s="51">
        <f t="shared" si="1"/>
        <v>208344.6739261873</v>
      </c>
      <c r="I8" s="52">
        <f t="shared" si="2"/>
        <v>4023.139085352022</v>
      </c>
      <c r="J8" s="53">
        <f t="shared" si="3"/>
        <v>899.49485936780968</v>
      </c>
    </row>
    <row r="9" spans="1:10">
      <c r="A9" s="27">
        <v>5</v>
      </c>
      <c r="B9" s="28" t="s">
        <v>116</v>
      </c>
      <c r="C9" s="54">
        <f>'چغندر (فاقدبرنامه)'!C34</f>
        <v>1000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(فاقدبرنامه)'!D34</f>
        <v>51000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51000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سویا!C35</f>
        <v>0</v>
      </c>
      <c r="D11" s="55">
        <f>سویا!D35</f>
        <v>0</v>
      </c>
      <c r="E11" s="51">
        <f t="shared" si="0"/>
        <v>0</v>
      </c>
      <c r="F11" s="54">
        <f>سویا!F35</f>
        <v>0</v>
      </c>
      <c r="G11" s="55">
        <f>سویا!G35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كلزا!C35</f>
        <v>2000</v>
      </c>
      <c r="D12" s="55">
        <f>كلزا!D35</f>
        <v>0</v>
      </c>
      <c r="E12" s="51">
        <f t="shared" si="0"/>
        <v>2000</v>
      </c>
      <c r="F12" s="54">
        <f>كلزا!F35</f>
        <v>3400</v>
      </c>
      <c r="G12" s="55">
        <f>كلزا!G35</f>
        <v>0</v>
      </c>
      <c r="H12" s="51">
        <f t="shared" si="1"/>
        <v>3400</v>
      </c>
      <c r="I12" s="52">
        <f t="shared" si="2"/>
        <v>1700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کنجد!C35</f>
        <v>300</v>
      </c>
      <c r="D13" s="55">
        <f>کنجد!D35</f>
        <v>0</v>
      </c>
      <c r="E13" s="51">
        <f t="shared" si="0"/>
        <v>300</v>
      </c>
      <c r="F13" s="54">
        <f>کنجد!F35</f>
        <v>300</v>
      </c>
      <c r="G13" s="55">
        <f>کنجد!G35</f>
        <v>0</v>
      </c>
      <c r="H13" s="51">
        <f t="shared" si="1"/>
        <v>300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'!C35</f>
        <v>200</v>
      </c>
      <c r="D14" s="55">
        <f>'گلرنگ '!D35</f>
        <v>500</v>
      </c>
      <c r="E14" s="51">
        <f t="shared" si="0"/>
        <v>700</v>
      </c>
      <c r="F14" s="54">
        <f>'گلرنگ '!F35</f>
        <v>280</v>
      </c>
      <c r="G14" s="55">
        <f>'گلرنگ '!G35</f>
        <v>200</v>
      </c>
      <c r="H14" s="51">
        <f t="shared" si="1"/>
        <v>480</v>
      </c>
      <c r="I14" s="52">
        <f t="shared" si="2"/>
        <v>1400</v>
      </c>
      <c r="J14" s="53">
        <f t="shared" si="3"/>
        <v>400</v>
      </c>
    </row>
    <row r="15" spans="1:10">
      <c r="A15" s="27">
        <v>11</v>
      </c>
      <c r="B15" s="28" t="s">
        <v>88</v>
      </c>
      <c r="C15" s="54">
        <f>'آفتابگردان (فاقد برنامه)'!C35</f>
        <v>100</v>
      </c>
      <c r="D15" s="55">
        <f>'آفتابگردان (فاقد برنامه)'!D35</f>
        <v>0</v>
      </c>
      <c r="E15" s="51">
        <f t="shared" si="0"/>
        <v>100</v>
      </c>
      <c r="F15" s="54">
        <f>'آفتابگردان (فاقد برنامه)'!F35</f>
        <v>180</v>
      </c>
      <c r="G15" s="55">
        <f>'آفتابگردان (فاقد برنامه)'!G35</f>
        <v>0</v>
      </c>
      <c r="H15" s="51">
        <f t="shared" si="1"/>
        <v>180</v>
      </c>
      <c r="I15" s="52">
        <f t="shared" si="2"/>
        <v>1800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'!C35</f>
        <v>0</v>
      </c>
      <c r="D25" s="55">
        <f>'نخود '!D35</f>
        <v>10500</v>
      </c>
      <c r="E25" s="51">
        <f t="shared" si="0"/>
        <v>10500</v>
      </c>
      <c r="F25" s="54">
        <f>'نخود '!F35</f>
        <v>0</v>
      </c>
      <c r="G25" s="55">
        <f>'نخود '!G35</f>
        <v>4588</v>
      </c>
      <c r="H25" s="51">
        <f t="shared" si="1"/>
        <v>4588</v>
      </c>
      <c r="I25" s="52" t="e">
        <f t="shared" si="2"/>
        <v>#DIV/0!</v>
      </c>
      <c r="J25" s="53">
        <f t="shared" si="3"/>
        <v>436.95238095238096</v>
      </c>
    </row>
    <row r="26" spans="1:10">
      <c r="A26" s="27">
        <v>22</v>
      </c>
      <c r="B26" s="28" t="s">
        <v>99</v>
      </c>
      <c r="C26" s="54">
        <f>'لوبیا '!C34</f>
        <v>12531</v>
      </c>
      <c r="D26" s="55" t="e">
        <f>'لوبیا '!#REF!</f>
        <v>#REF!</v>
      </c>
      <c r="E26" s="51" t="e">
        <f t="shared" si="0"/>
        <v>#REF!</v>
      </c>
      <c r="F26" s="54">
        <f>'لوبیا '!D34</f>
        <v>37593</v>
      </c>
      <c r="G26" s="55" t="e">
        <f>'لوبیا '!#REF!</f>
        <v>#REF!</v>
      </c>
      <c r="H26" s="51" t="e">
        <f t="shared" si="1"/>
        <v>#REF!</v>
      </c>
      <c r="I26" s="52">
        <f t="shared" si="2"/>
        <v>3000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'!C35</f>
        <v>0</v>
      </c>
      <c r="D27" s="55">
        <f>'عدس '!D35</f>
        <v>2869</v>
      </c>
      <c r="E27" s="51">
        <f t="shared" si="0"/>
        <v>2869</v>
      </c>
      <c r="F27" s="54">
        <f>'عدس '!F35</f>
        <v>0</v>
      </c>
      <c r="G27" s="55">
        <f>'عدس '!G35</f>
        <v>980</v>
      </c>
      <c r="H27" s="51">
        <f t="shared" si="1"/>
        <v>980</v>
      </c>
      <c r="I27" s="52" t="e">
        <f t="shared" si="2"/>
        <v>#DIV/0!</v>
      </c>
      <c r="J27" s="53">
        <f t="shared" si="3"/>
        <v>341.58243290345069</v>
      </c>
    </row>
    <row r="28" spans="1:10">
      <c r="A28" s="27">
        <v>24</v>
      </c>
      <c r="B28" s="28" t="s">
        <v>101</v>
      </c>
      <c r="C28" s="54">
        <f>'سایرحبوبات '!C34</f>
        <v>30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'!D34</f>
        <v>50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1666.6666666666667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4" tint="-0.249977111117893"/>
    <pageSetUpPr fitToPage="1"/>
  </sheetPr>
  <dimension ref="A1:J33"/>
  <sheetViews>
    <sheetView rightToLeft="1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105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گندم!C9</f>
        <v>54422.513722054471</v>
      </c>
      <c r="D5" s="50">
        <f>گندم!D9</f>
        <v>229046.49974601818</v>
      </c>
      <c r="E5" s="51">
        <f>D5+C5</f>
        <v>283469.01346807263</v>
      </c>
      <c r="F5" s="49">
        <f>گندم!F9</f>
        <v>224665</v>
      </c>
      <c r="G5" s="50">
        <f>گندم!G9</f>
        <v>175743.10564444194</v>
      </c>
      <c r="H5" s="51">
        <f>G5+F5</f>
        <v>400408.10564444191</v>
      </c>
      <c r="I5" s="52">
        <f>F5*1000/C5</f>
        <v>4128.1628619252024</v>
      </c>
      <c r="J5" s="53">
        <f>G5*1000/D5</f>
        <v>767.281341733305</v>
      </c>
    </row>
    <row r="6" spans="1:10">
      <c r="A6" s="27">
        <v>2</v>
      </c>
      <c r="B6" s="28" t="s">
        <v>80</v>
      </c>
      <c r="C6" s="54">
        <f>شلتوک!C8</f>
        <v>2000</v>
      </c>
      <c r="D6" s="55" t="e">
        <f>شلتوک!#REF!</f>
        <v>#REF!</v>
      </c>
      <c r="E6" s="51" t="e">
        <f t="shared" ref="E6:E32" si="0">D6+C6</f>
        <v>#REF!</v>
      </c>
      <c r="F6" s="54">
        <f>شلتوک!D8</f>
        <v>10000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برنامه'!C8</f>
        <v>6122.7830821730022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برنامه'!D8</f>
        <v>52661.011134238521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8600.8291372538552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جو!C9</f>
        <v>23741.64</v>
      </c>
      <c r="D8" s="55">
        <f>جو!D9</f>
        <v>92518.203375000012</v>
      </c>
      <c r="E8" s="51">
        <f t="shared" si="0"/>
        <v>116259.84337500001</v>
      </c>
      <c r="F8" s="54">
        <f>جو!F9</f>
        <v>83041.776218763378</v>
      </c>
      <c r="G8" s="55">
        <f>جو!G9</f>
        <v>77565.427900033785</v>
      </c>
      <c r="H8" s="51">
        <f t="shared" si="1"/>
        <v>160607.20411879715</v>
      </c>
      <c r="I8" s="52">
        <f t="shared" si="2"/>
        <v>3497.7270407083665</v>
      </c>
      <c r="J8" s="53">
        <f t="shared" si="3"/>
        <v>838.38017893236872</v>
      </c>
    </row>
    <row r="9" spans="1:10">
      <c r="A9" s="27">
        <v>5</v>
      </c>
      <c r="B9" s="28" t="s">
        <v>116</v>
      </c>
      <c r="C9" s="54">
        <f>'چغندر (فاقدبرنامه)'!C8</f>
        <v>5000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(فاقدبرنامه)'!D8</f>
        <v>270000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54000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سویا!C9</f>
        <v>12000</v>
      </c>
      <c r="D11" s="55">
        <f>سویا!D9</f>
        <v>0</v>
      </c>
      <c r="E11" s="51">
        <f t="shared" si="0"/>
        <v>12000</v>
      </c>
      <c r="F11" s="54">
        <f>سویا!F9</f>
        <v>29000</v>
      </c>
      <c r="G11" s="55">
        <f>سویا!G9</f>
        <v>0</v>
      </c>
      <c r="H11" s="51">
        <f t="shared" si="1"/>
        <v>29000</v>
      </c>
      <c r="I11" s="52">
        <f t="shared" si="2"/>
        <v>2416.6666666666665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كلزا!C9</f>
        <v>6500</v>
      </c>
      <c r="D12" s="55">
        <f>كلزا!D9</f>
        <v>1000</v>
      </c>
      <c r="E12" s="51">
        <f t="shared" si="0"/>
        <v>7500</v>
      </c>
      <c r="F12" s="54">
        <f>كلزا!F9</f>
        <v>11440</v>
      </c>
      <c r="G12" s="55">
        <f>كلزا!G9</f>
        <v>850</v>
      </c>
      <c r="H12" s="51">
        <f t="shared" si="1"/>
        <v>12290</v>
      </c>
      <c r="I12" s="52">
        <f t="shared" si="2"/>
        <v>1760</v>
      </c>
      <c r="J12" s="53">
        <f t="shared" si="3"/>
        <v>850</v>
      </c>
    </row>
    <row r="13" spans="1:10">
      <c r="A13" s="27">
        <v>9</v>
      </c>
      <c r="B13" s="28" t="s">
        <v>86</v>
      </c>
      <c r="C13" s="54">
        <f>کنجد!C9</f>
        <v>100</v>
      </c>
      <c r="D13" s="55">
        <f>کنجد!D9</f>
        <v>0</v>
      </c>
      <c r="E13" s="51">
        <f t="shared" si="0"/>
        <v>100</v>
      </c>
      <c r="F13" s="54">
        <f>کنجد!F9</f>
        <v>100</v>
      </c>
      <c r="G13" s="55">
        <f>کنجد!G9</f>
        <v>0</v>
      </c>
      <c r="H13" s="51">
        <f t="shared" si="1"/>
        <v>100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'!C9</f>
        <v>100</v>
      </c>
      <c r="D14" s="55">
        <f>'گلرنگ '!D9</f>
        <v>500</v>
      </c>
      <c r="E14" s="51">
        <f t="shared" si="0"/>
        <v>600</v>
      </c>
      <c r="F14" s="54">
        <f>'گلرنگ '!F9</f>
        <v>130</v>
      </c>
      <c r="G14" s="55">
        <f>'گلرنگ '!G9</f>
        <v>250</v>
      </c>
      <c r="H14" s="51">
        <f t="shared" si="1"/>
        <v>380</v>
      </c>
      <c r="I14" s="52">
        <f t="shared" si="2"/>
        <v>1300</v>
      </c>
      <c r="J14" s="53">
        <f t="shared" si="3"/>
        <v>500</v>
      </c>
    </row>
    <row r="15" spans="1:10">
      <c r="A15" s="27">
        <v>11</v>
      </c>
      <c r="B15" s="28" t="s">
        <v>88</v>
      </c>
      <c r="C15" s="54">
        <f>'آفتابگردان (فاقد برنامه)'!C9</f>
        <v>100</v>
      </c>
      <c r="D15" s="55">
        <f>'آفتابگردان (فاقد برنامه)'!D9</f>
        <v>0</v>
      </c>
      <c r="E15" s="51">
        <f t="shared" si="0"/>
        <v>100</v>
      </c>
      <c r="F15" s="54">
        <f>'آفتابگردان (فاقد برنامه)'!F9</f>
        <v>150</v>
      </c>
      <c r="G15" s="55">
        <f>'آفتابگردان (فاقد برنامه)'!G9</f>
        <v>0</v>
      </c>
      <c r="H15" s="51">
        <f t="shared" si="1"/>
        <v>150</v>
      </c>
      <c r="I15" s="52">
        <f t="shared" si="2"/>
        <v>1500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 ht="21.75" customHeight="1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'!C9</f>
        <v>0</v>
      </c>
      <c r="D25" s="55">
        <f>'نخود '!D9</f>
        <v>6500</v>
      </c>
      <c r="E25" s="51">
        <f t="shared" si="0"/>
        <v>6500</v>
      </c>
      <c r="F25" s="54">
        <f>'نخود '!F9</f>
        <v>0</v>
      </c>
      <c r="G25" s="55">
        <f>'نخود '!G9</f>
        <v>3451</v>
      </c>
      <c r="H25" s="51">
        <f t="shared" si="1"/>
        <v>3451</v>
      </c>
      <c r="I25" s="52" t="e">
        <f t="shared" si="2"/>
        <v>#DIV/0!</v>
      </c>
      <c r="J25" s="53">
        <f t="shared" si="3"/>
        <v>530.92307692307691</v>
      </c>
    </row>
    <row r="26" spans="1:10">
      <c r="A26" s="27">
        <v>22</v>
      </c>
      <c r="B26" s="28" t="s">
        <v>99</v>
      </c>
      <c r="C26" s="54">
        <f>'لوبیا '!C8</f>
        <v>2530</v>
      </c>
      <c r="D26" s="55" t="e">
        <f>'لوبیا '!#REF!</f>
        <v>#REF!</v>
      </c>
      <c r="E26" s="51" t="e">
        <f t="shared" si="0"/>
        <v>#REF!</v>
      </c>
      <c r="F26" s="54">
        <f>'لوبیا '!D8</f>
        <v>4412.32</v>
      </c>
      <c r="G26" s="55" t="e">
        <f>'لوبیا '!#REF!</f>
        <v>#REF!</v>
      </c>
      <c r="H26" s="51" t="e">
        <f t="shared" si="1"/>
        <v>#REF!</v>
      </c>
      <c r="I26" s="52">
        <f t="shared" si="2"/>
        <v>1744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'!C9</f>
        <v>0</v>
      </c>
      <c r="D27" s="55">
        <f>'عدس '!D9</f>
        <v>38500</v>
      </c>
      <c r="E27" s="51">
        <f t="shared" si="0"/>
        <v>38500</v>
      </c>
      <c r="F27" s="54">
        <f>'عدس '!F9</f>
        <v>0</v>
      </c>
      <c r="G27" s="55">
        <f>'عدس '!G9</f>
        <v>23600</v>
      </c>
      <c r="H27" s="51">
        <f t="shared" si="1"/>
        <v>23600</v>
      </c>
      <c r="I27" s="52" t="e">
        <f t="shared" si="2"/>
        <v>#DIV/0!</v>
      </c>
      <c r="J27" s="53">
        <f t="shared" si="3"/>
        <v>612.98701298701303</v>
      </c>
    </row>
    <row r="28" spans="1:10">
      <c r="A28" s="27">
        <v>24</v>
      </c>
      <c r="B28" s="28" t="s">
        <v>101</v>
      </c>
      <c r="C28" s="54">
        <f>'سایرحبوبات '!C8</f>
        <v>530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'!D8</f>
        <v>830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1566.0377358490566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s="17" customFormat="1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132" t="s">
        <v>6</v>
      </c>
      <c r="B33" s="133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8">
    <mergeCell ref="A33:B33"/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44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گندم!C36</f>
        <v>12292.531545031017</v>
      </c>
      <c r="D5" s="50">
        <f>گندم!D36</f>
        <v>0</v>
      </c>
      <c r="E5" s="51">
        <f>D5+C5</f>
        <v>12292.531545031017</v>
      </c>
      <c r="F5" s="49">
        <f>گندم!F36</f>
        <v>48446</v>
      </c>
      <c r="G5" s="50">
        <f>گندم!G36</f>
        <v>0</v>
      </c>
      <c r="H5" s="51">
        <f>G5+F5</f>
        <v>48446</v>
      </c>
      <c r="I5" s="52">
        <f>F5*1000/C5</f>
        <v>3941.0921845128978</v>
      </c>
      <c r="J5" s="53" t="e">
        <f>G5*1000/D5</f>
        <v>#DIV/0!</v>
      </c>
    </row>
    <row r="6" spans="1:10">
      <c r="A6" s="27">
        <v>2</v>
      </c>
      <c r="B6" s="28" t="s">
        <v>80</v>
      </c>
      <c r="C6" s="54">
        <f>شلتوک!C35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شلتوک!D35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برنامه'!C35</f>
        <v>4081.8553881153348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برنامه'!D35</f>
        <v>32789.554767290399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8033.0025563276795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جو!C36</f>
        <v>1707.5718000000004</v>
      </c>
      <c r="D8" s="55">
        <f>جو!D36</f>
        <v>0</v>
      </c>
      <c r="E8" s="51">
        <f t="shared" si="0"/>
        <v>1707.5718000000004</v>
      </c>
      <c r="F8" s="54">
        <f>جو!F36</f>
        <v>6964.2871128722445</v>
      </c>
      <c r="G8" s="55">
        <f>جو!G36</f>
        <v>0</v>
      </c>
      <c r="H8" s="51">
        <f t="shared" si="1"/>
        <v>6964.2871128722445</v>
      </c>
      <c r="I8" s="52">
        <f t="shared" si="2"/>
        <v>4078.4739551638431</v>
      </c>
      <c r="J8" s="53" t="e">
        <f t="shared" si="3"/>
        <v>#DIV/0!</v>
      </c>
    </row>
    <row r="9" spans="1:10">
      <c r="A9" s="27">
        <v>5</v>
      </c>
      <c r="B9" s="28" t="s">
        <v>116</v>
      </c>
      <c r="C9" s="54">
        <f>'چغندر (فاقدبرنامه)'!C35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(فاقدبرنامه)'!D35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سویا!C36</f>
        <v>0</v>
      </c>
      <c r="D11" s="55">
        <f>سویا!D36</f>
        <v>0</v>
      </c>
      <c r="E11" s="51">
        <f t="shared" si="0"/>
        <v>0</v>
      </c>
      <c r="F11" s="54">
        <f>سویا!F36</f>
        <v>0</v>
      </c>
      <c r="G11" s="55">
        <f>سویا!G36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كلزا!C36</f>
        <v>1000</v>
      </c>
      <c r="D12" s="55">
        <f>كلزا!D36</f>
        <v>0</v>
      </c>
      <c r="E12" s="51">
        <f t="shared" si="0"/>
        <v>1000</v>
      </c>
      <c r="F12" s="54">
        <f>كلزا!F36</f>
        <v>1655</v>
      </c>
      <c r="G12" s="55">
        <f>كلزا!G36</f>
        <v>0</v>
      </c>
      <c r="H12" s="51">
        <f t="shared" si="1"/>
        <v>1655</v>
      </c>
      <c r="I12" s="52">
        <f t="shared" si="2"/>
        <v>1655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کنجد!C36</f>
        <v>2000</v>
      </c>
      <c r="D13" s="55">
        <f>کنجد!D36</f>
        <v>0</v>
      </c>
      <c r="E13" s="51">
        <f t="shared" si="0"/>
        <v>2000</v>
      </c>
      <c r="F13" s="54">
        <f>کنجد!F36</f>
        <v>2000</v>
      </c>
      <c r="G13" s="55">
        <f>کنجد!G36</f>
        <v>0</v>
      </c>
      <c r="H13" s="51">
        <f t="shared" si="1"/>
        <v>2000</v>
      </c>
      <c r="I13" s="52">
        <f t="shared" si="2"/>
        <v>1000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'!C36</f>
        <v>0</v>
      </c>
      <c r="D14" s="55">
        <f>'گلرنگ '!D36</f>
        <v>0</v>
      </c>
      <c r="E14" s="51">
        <f t="shared" si="0"/>
        <v>0</v>
      </c>
      <c r="F14" s="54">
        <f>'گلرنگ '!F36</f>
        <v>0</v>
      </c>
      <c r="G14" s="55">
        <f>'گلرنگ '!G36</f>
        <v>0</v>
      </c>
      <c r="H14" s="51">
        <f t="shared" si="1"/>
        <v>0</v>
      </c>
      <c r="I14" s="52" t="e">
        <f t="shared" si="2"/>
        <v>#DIV/0!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برنامه)'!C36</f>
        <v>0</v>
      </c>
      <c r="D15" s="55">
        <f>'آفتابگردان (فاقد برنامه)'!D36</f>
        <v>0</v>
      </c>
      <c r="E15" s="51">
        <f t="shared" si="0"/>
        <v>0</v>
      </c>
      <c r="F15" s="54">
        <f>'آفتابگردان (فاقد برنامه)'!F36</f>
        <v>0</v>
      </c>
      <c r="G15" s="55">
        <f>'آفتابگردان (فاقد برنامه)'!G36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'!C36</f>
        <v>0</v>
      </c>
      <c r="D25" s="55">
        <f>'نخود '!D36</f>
        <v>0</v>
      </c>
      <c r="E25" s="51">
        <f t="shared" si="0"/>
        <v>0</v>
      </c>
      <c r="F25" s="54">
        <f>'نخود '!F36</f>
        <v>0</v>
      </c>
      <c r="G25" s="55">
        <f>'نخود '!G36</f>
        <v>0</v>
      </c>
      <c r="H25" s="51">
        <f t="shared" si="1"/>
        <v>0</v>
      </c>
      <c r="I25" s="52" t="e">
        <f t="shared" si="2"/>
        <v>#DIV/0!</v>
      </c>
      <c r="J25" s="53" t="e">
        <f t="shared" si="3"/>
        <v>#DIV/0!</v>
      </c>
    </row>
    <row r="26" spans="1:10">
      <c r="A26" s="27">
        <v>22</v>
      </c>
      <c r="B26" s="28" t="s">
        <v>99</v>
      </c>
      <c r="C26" s="54">
        <f>'لوبیا '!C35</f>
        <v>0</v>
      </c>
      <c r="D26" s="55" t="e">
        <f>'لوبیا '!#REF!</f>
        <v>#REF!</v>
      </c>
      <c r="E26" s="51" t="e">
        <f t="shared" si="0"/>
        <v>#REF!</v>
      </c>
      <c r="F26" s="54">
        <f>'لوبیا '!D35</f>
        <v>0</v>
      </c>
      <c r="G26" s="55" t="e">
        <f>'لوبیا '!#REF!</f>
        <v>#REF!</v>
      </c>
      <c r="H26" s="51" t="e">
        <f t="shared" si="1"/>
        <v>#REF!</v>
      </c>
      <c r="I26" s="52" t="e">
        <f t="shared" si="2"/>
        <v>#DIV/0!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'!C36</f>
        <v>0</v>
      </c>
      <c r="D27" s="55">
        <f>'عدس '!D36</f>
        <v>0</v>
      </c>
      <c r="E27" s="51">
        <f t="shared" si="0"/>
        <v>0</v>
      </c>
      <c r="F27" s="54">
        <f>'عدس '!F36</f>
        <v>0</v>
      </c>
      <c r="G27" s="55">
        <f>'عدس '!G36</f>
        <v>0</v>
      </c>
      <c r="H27" s="51">
        <f t="shared" si="1"/>
        <v>0</v>
      </c>
      <c r="I27" s="52" t="e">
        <f t="shared" si="2"/>
        <v>#DIV/0!</v>
      </c>
      <c r="J27" s="53" t="e">
        <f t="shared" si="3"/>
        <v>#DIV/0!</v>
      </c>
    </row>
    <row r="28" spans="1:10">
      <c r="A28" s="27">
        <v>24</v>
      </c>
      <c r="B28" s="28" t="s">
        <v>101</v>
      </c>
      <c r="C28" s="54">
        <f>'سایرحبوبات '!C35</f>
        <v>20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'!D35</f>
        <v>45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2250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4" tint="-0.249977111117893"/>
    <pageSetUpPr fitToPage="1"/>
  </sheetPr>
  <dimension ref="A1:J33"/>
  <sheetViews>
    <sheetView rightToLeft="1" topLeftCell="A22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43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گندم!C37</f>
        <v>71340.353348017656</v>
      </c>
      <c r="D5" s="50">
        <f>گندم!D37</f>
        <v>344712.68835341977</v>
      </c>
      <c r="E5" s="51">
        <f>D5+C5</f>
        <v>416053.04170143744</v>
      </c>
      <c r="F5" s="49">
        <f>گندم!F37</f>
        <v>351236</v>
      </c>
      <c r="G5" s="50">
        <f>گندم!G37</f>
        <v>265654.26997904934</v>
      </c>
      <c r="H5" s="51">
        <f>G5+F5</f>
        <v>616890.26997904934</v>
      </c>
      <c r="I5" s="52">
        <f>F5*1000/C5</f>
        <v>4923.3846416007391</v>
      </c>
      <c r="J5" s="53">
        <f>G5*1000/D5</f>
        <v>770.65416781724298</v>
      </c>
    </row>
    <row r="6" spans="1:10">
      <c r="A6" s="27">
        <v>2</v>
      </c>
      <c r="B6" s="28" t="s">
        <v>80</v>
      </c>
      <c r="C6" s="54">
        <f>شلتوک!C36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شلتوک!D36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برنامه'!C36</f>
        <v>2755.2523869778511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برنامه'!D36</f>
        <v>23866.761377962499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8662.277724815327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جو!C37</f>
        <v>50222.700000000004</v>
      </c>
      <c r="D8" s="55">
        <f>جو!D37</f>
        <v>102385.82249999999</v>
      </c>
      <c r="E8" s="51">
        <f t="shared" si="0"/>
        <v>152608.52249999999</v>
      </c>
      <c r="F8" s="54">
        <f>جو!F37</f>
        <v>202052.90734190895</v>
      </c>
      <c r="G8" s="55">
        <f>جو!G37</f>
        <v>121200.8471185236</v>
      </c>
      <c r="H8" s="51">
        <f t="shared" si="1"/>
        <v>323253.75446043257</v>
      </c>
      <c r="I8" s="52">
        <f t="shared" si="2"/>
        <v>4023.1390853520211</v>
      </c>
      <c r="J8" s="53">
        <f t="shared" si="3"/>
        <v>1183.7659175763677</v>
      </c>
    </row>
    <row r="9" spans="1:10">
      <c r="A9" s="27">
        <v>5</v>
      </c>
      <c r="B9" s="28" t="s">
        <v>116</v>
      </c>
      <c r="C9" s="54">
        <f>'چغندر (فاقدبرنامه)'!C36</f>
        <v>5000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(فاقدبرنامه)'!D36</f>
        <v>275000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55000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سویا!C37</f>
        <v>0</v>
      </c>
      <c r="D11" s="55">
        <f>سویا!D37</f>
        <v>0</v>
      </c>
      <c r="E11" s="51">
        <f t="shared" si="0"/>
        <v>0</v>
      </c>
      <c r="F11" s="54">
        <f>سویا!F37</f>
        <v>0</v>
      </c>
      <c r="G11" s="55">
        <f>سویا!G37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كلزا!C37</f>
        <v>5000</v>
      </c>
      <c r="D12" s="55">
        <f>كلزا!D37</f>
        <v>0</v>
      </c>
      <c r="E12" s="51">
        <f t="shared" si="0"/>
        <v>5000</v>
      </c>
      <c r="F12" s="54">
        <f>كلزا!F37</f>
        <v>8850</v>
      </c>
      <c r="G12" s="55">
        <f>كلزا!G37</f>
        <v>0</v>
      </c>
      <c r="H12" s="51">
        <f t="shared" si="1"/>
        <v>8850</v>
      </c>
      <c r="I12" s="52">
        <f t="shared" si="2"/>
        <v>1770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کنجد!C37</f>
        <v>0</v>
      </c>
      <c r="D13" s="55">
        <f>کنجد!D37</f>
        <v>0</v>
      </c>
      <c r="E13" s="51">
        <f t="shared" si="0"/>
        <v>0</v>
      </c>
      <c r="F13" s="54">
        <f>کنجد!F37</f>
        <v>0</v>
      </c>
      <c r="G13" s="55">
        <f>کنجد!G37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'!C37</f>
        <v>1000</v>
      </c>
      <c r="D14" s="55">
        <f>'گلرنگ '!D37</f>
        <v>3800</v>
      </c>
      <c r="E14" s="51">
        <f t="shared" si="0"/>
        <v>4800</v>
      </c>
      <c r="F14" s="54">
        <f>'گلرنگ '!F37</f>
        <v>1300</v>
      </c>
      <c r="G14" s="55">
        <f>'گلرنگ '!G37</f>
        <v>1520</v>
      </c>
      <c r="H14" s="51">
        <f t="shared" si="1"/>
        <v>2820</v>
      </c>
      <c r="I14" s="52">
        <f t="shared" si="2"/>
        <v>1300</v>
      </c>
      <c r="J14" s="53">
        <f t="shared" si="3"/>
        <v>400</v>
      </c>
    </row>
    <row r="15" spans="1:10">
      <c r="A15" s="27">
        <v>11</v>
      </c>
      <c r="B15" s="28" t="s">
        <v>88</v>
      </c>
      <c r="C15" s="54">
        <f>'آفتابگردان (فاقد برنامه)'!C37</f>
        <v>100</v>
      </c>
      <c r="D15" s="55">
        <f>'آفتابگردان (فاقد برنامه)'!D37</f>
        <v>0</v>
      </c>
      <c r="E15" s="51">
        <f t="shared" si="0"/>
        <v>100</v>
      </c>
      <c r="F15" s="54">
        <f>'آفتابگردان (فاقد برنامه)'!F37</f>
        <v>180</v>
      </c>
      <c r="G15" s="55">
        <f>'آفتابگردان (فاقد برنامه)'!G37</f>
        <v>0</v>
      </c>
      <c r="H15" s="51">
        <f t="shared" si="1"/>
        <v>180</v>
      </c>
      <c r="I15" s="52">
        <f t="shared" si="2"/>
        <v>1800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'!C37</f>
        <v>0</v>
      </c>
      <c r="D25" s="55">
        <f>'نخود '!D37</f>
        <v>24000</v>
      </c>
      <c r="E25" s="51">
        <f t="shared" si="0"/>
        <v>24000</v>
      </c>
      <c r="F25" s="54">
        <f>'نخود '!F37</f>
        <v>0</v>
      </c>
      <c r="G25" s="55">
        <f>'نخود '!G37</f>
        <v>12850</v>
      </c>
      <c r="H25" s="51">
        <f t="shared" si="1"/>
        <v>12850</v>
      </c>
      <c r="I25" s="52" t="e">
        <f t="shared" si="2"/>
        <v>#DIV/0!</v>
      </c>
      <c r="J25" s="53">
        <f t="shared" si="3"/>
        <v>535.41666666666663</v>
      </c>
    </row>
    <row r="26" spans="1:10">
      <c r="A26" s="27">
        <v>22</v>
      </c>
      <c r="B26" s="28" t="s">
        <v>99</v>
      </c>
      <c r="C26" s="54">
        <f>'لوبیا '!C36</f>
        <v>813</v>
      </c>
      <c r="D26" s="55" t="e">
        <f>'لوبیا '!#REF!</f>
        <v>#REF!</v>
      </c>
      <c r="E26" s="51" t="e">
        <f t="shared" si="0"/>
        <v>#REF!</v>
      </c>
      <c r="F26" s="54">
        <f>'لوبیا '!D36</f>
        <v>1910.55</v>
      </c>
      <c r="G26" s="55" t="e">
        <f>'لوبیا '!#REF!</f>
        <v>#REF!</v>
      </c>
      <c r="H26" s="51" t="e">
        <f t="shared" si="1"/>
        <v>#REF!</v>
      </c>
      <c r="I26" s="52">
        <f t="shared" si="2"/>
        <v>2350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'!C37</f>
        <v>0</v>
      </c>
      <c r="D27" s="55">
        <f>'عدس '!D37</f>
        <v>5000</v>
      </c>
      <c r="E27" s="51">
        <f t="shared" si="0"/>
        <v>5000</v>
      </c>
      <c r="F27" s="54">
        <f>'عدس '!F37</f>
        <v>0</v>
      </c>
      <c r="G27" s="55">
        <f>'عدس '!G37</f>
        <v>1540</v>
      </c>
      <c r="H27" s="51">
        <f t="shared" si="1"/>
        <v>1540</v>
      </c>
      <c r="I27" s="52" t="e">
        <f t="shared" si="2"/>
        <v>#DIV/0!</v>
      </c>
      <c r="J27" s="53">
        <f t="shared" si="3"/>
        <v>308</v>
      </c>
    </row>
    <row r="28" spans="1:10">
      <c r="A28" s="27">
        <v>24</v>
      </c>
      <c r="B28" s="28" t="s">
        <v>101</v>
      </c>
      <c r="C28" s="54">
        <f>'سایرحبوبات '!C36</f>
        <v>5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'!D36</f>
        <v>12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2400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4" tint="-0.249977111117893"/>
    <pageSetUpPr fitToPage="1"/>
  </sheetPr>
  <dimension ref="A1:J33"/>
  <sheetViews>
    <sheetView rightToLeft="1" topLeftCell="A19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73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گندم!C38</f>
        <v>9307.9335445888482</v>
      </c>
      <c r="D5" s="50">
        <f>گندم!D38</f>
        <v>0</v>
      </c>
      <c r="E5" s="51">
        <f>D5+C5</f>
        <v>9307.9335445888482</v>
      </c>
      <c r="F5" s="49">
        <f>گندم!F38</f>
        <v>0</v>
      </c>
      <c r="G5" s="50">
        <f>گندم!G38</f>
        <v>0</v>
      </c>
      <c r="H5" s="51">
        <f>G5+F5</f>
        <v>0</v>
      </c>
      <c r="I5" s="52">
        <f>F5*1000/C5</f>
        <v>0</v>
      </c>
      <c r="J5" s="53" t="e">
        <f>G5*1000/D5</f>
        <v>#DIV/0!</v>
      </c>
    </row>
    <row r="6" spans="1:10">
      <c r="A6" s="27">
        <v>2</v>
      </c>
      <c r="B6" s="28" t="s">
        <v>80</v>
      </c>
      <c r="C6" s="54">
        <f>شلتوک!C37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شلتوک!D37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برنامه'!C37</f>
        <v>2021.6216220000001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برنامه'!D37</f>
        <v>15342.019545000001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7588.9668858122259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جو!C38</f>
        <v>3013.3620000000005</v>
      </c>
      <c r="D8" s="55">
        <f>جو!D38</f>
        <v>0</v>
      </c>
      <c r="E8" s="51">
        <f t="shared" si="0"/>
        <v>3013.3620000000005</v>
      </c>
      <c r="F8" s="54">
        <f>جو!F38</f>
        <v>9303.831547371632</v>
      </c>
      <c r="G8" s="55">
        <f>جو!G38</f>
        <v>0</v>
      </c>
      <c r="H8" s="51">
        <f t="shared" si="1"/>
        <v>9303.831547371632</v>
      </c>
      <c r="I8" s="52">
        <f t="shared" si="2"/>
        <v>3087.5253445724843</v>
      </c>
      <c r="J8" s="53" t="e">
        <f t="shared" si="3"/>
        <v>#DIV/0!</v>
      </c>
    </row>
    <row r="9" spans="1:10">
      <c r="A9" s="27">
        <v>5</v>
      </c>
      <c r="B9" s="28" t="s">
        <v>116</v>
      </c>
      <c r="C9" s="54">
        <f>'چغندر (فاقدبرنامه)'!C37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(فاقدبرنامه)'!D37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سویا!C38</f>
        <v>0</v>
      </c>
      <c r="D11" s="55">
        <f>سویا!D38</f>
        <v>0</v>
      </c>
      <c r="E11" s="51">
        <f t="shared" si="0"/>
        <v>0</v>
      </c>
      <c r="F11" s="54">
        <f>سویا!F38</f>
        <v>0</v>
      </c>
      <c r="G11" s="55">
        <f>سویا!G38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كلزا!C38</f>
        <v>1000</v>
      </c>
      <c r="D12" s="55">
        <f>كلزا!D38</f>
        <v>0</v>
      </c>
      <c r="E12" s="51">
        <f t="shared" si="0"/>
        <v>1000</v>
      </c>
      <c r="F12" s="54">
        <f>كلزا!F38</f>
        <v>1600</v>
      </c>
      <c r="G12" s="55">
        <f>كلزا!G38</f>
        <v>0</v>
      </c>
      <c r="H12" s="51">
        <f t="shared" si="1"/>
        <v>1600</v>
      </c>
      <c r="I12" s="52">
        <f t="shared" si="2"/>
        <v>1600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کنجد!C38</f>
        <v>2000</v>
      </c>
      <c r="D13" s="55">
        <f>کنجد!D38</f>
        <v>0</v>
      </c>
      <c r="E13" s="51">
        <f t="shared" si="0"/>
        <v>2000</v>
      </c>
      <c r="F13" s="54">
        <f>کنجد!F38</f>
        <v>2400</v>
      </c>
      <c r="G13" s="55">
        <f>کنجد!G38</f>
        <v>0</v>
      </c>
      <c r="H13" s="51">
        <f t="shared" si="1"/>
        <v>2400</v>
      </c>
      <c r="I13" s="52">
        <f t="shared" si="2"/>
        <v>1200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'!C38</f>
        <v>100</v>
      </c>
      <c r="D14" s="55">
        <f>'گلرنگ '!D38</f>
        <v>100</v>
      </c>
      <c r="E14" s="51">
        <f t="shared" si="0"/>
        <v>200</v>
      </c>
      <c r="F14" s="54">
        <f>'گلرنگ '!F38</f>
        <v>120</v>
      </c>
      <c r="G14" s="55">
        <f>'گلرنگ '!G38</f>
        <v>40</v>
      </c>
      <c r="H14" s="51">
        <f t="shared" si="1"/>
        <v>160</v>
      </c>
      <c r="I14" s="52">
        <f t="shared" si="2"/>
        <v>1200</v>
      </c>
      <c r="J14" s="53">
        <f t="shared" si="3"/>
        <v>400</v>
      </c>
    </row>
    <row r="15" spans="1:10">
      <c r="A15" s="27">
        <v>11</v>
      </c>
      <c r="B15" s="28" t="s">
        <v>88</v>
      </c>
      <c r="C15" s="54">
        <f>'آفتابگردان (فاقد برنامه)'!C38</f>
        <v>100</v>
      </c>
      <c r="D15" s="55">
        <f>'آفتابگردان (فاقد برنامه)'!D38</f>
        <v>0</v>
      </c>
      <c r="E15" s="51">
        <f t="shared" si="0"/>
        <v>100</v>
      </c>
      <c r="F15" s="54">
        <f>'آفتابگردان (فاقد برنامه)'!F38</f>
        <v>180</v>
      </c>
      <c r="G15" s="55">
        <f>'آفتابگردان (فاقد برنامه)'!G38</f>
        <v>0</v>
      </c>
      <c r="H15" s="51">
        <f t="shared" si="1"/>
        <v>180</v>
      </c>
      <c r="I15" s="52">
        <f t="shared" si="2"/>
        <v>1800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'!C38</f>
        <v>0</v>
      </c>
      <c r="D25" s="55">
        <f>'نخود '!D38</f>
        <v>0</v>
      </c>
      <c r="E25" s="51">
        <f t="shared" si="0"/>
        <v>0</v>
      </c>
      <c r="F25" s="54">
        <f>'نخود '!F38</f>
        <v>0</v>
      </c>
      <c r="G25" s="55">
        <f>'نخود '!G38</f>
        <v>0</v>
      </c>
      <c r="H25" s="51">
        <f t="shared" si="1"/>
        <v>0</v>
      </c>
      <c r="I25" s="52" t="e">
        <f t="shared" si="2"/>
        <v>#DIV/0!</v>
      </c>
      <c r="J25" s="53" t="e">
        <f t="shared" si="3"/>
        <v>#DIV/0!</v>
      </c>
    </row>
    <row r="26" spans="1:10">
      <c r="A26" s="27">
        <v>22</v>
      </c>
      <c r="B26" s="28" t="s">
        <v>99</v>
      </c>
      <c r="C26" s="54">
        <f>'لوبیا '!C37</f>
        <v>0</v>
      </c>
      <c r="D26" s="55" t="e">
        <f>'لوبیا '!#REF!</f>
        <v>#REF!</v>
      </c>
      <c r="E26" s="51" t="e">
        <f t="shared" si="0"/>
        <v>#REF!</v>
      </c>
      <c r="F26" s="54">
        <f>'لوبیا '!D37</f>
        <v>0</v>
      </c>
      <c r="G26" s="55" t="e">
        <f>'لوبیا '!#REF!</f>
        <v>#REF!</v>
      </c>
      <c r="H26" s="51" t="e">
        <f t="shared" si="1"/>
        <v>#REF!</v>
      </c>
      <c r="I26" s="52" t="e">
        <f t="shared" si="2"/>
        <v>#DIV/0!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'!C38</f>
        <v>0</v>
      </c>
      <c r="D27" s="55">
        <f>'عدس '!D38</f>
        <v>0</v>
      </c>
      <c r="E27" s="51">
        <f t="shared" si="0"/>
        <v>0</v>
      </c>
      <c r="F27" s="54">
        <f>'عدس '!F38</f>
        <v>0</v>
      </c>
      <c r="G27" s="55">
        <f>'عدس '!G38</f>
        <v>0</v>
      </c>
      <c r="H27" s="51">
        <f t="shared" si="1"/>
        <v>0</v>
      </c>
      <c r="I27" s="52" t="e">
        <f t="shared" si="2"/>
        <v>#DIV/0!</v>
      </c>
      <c r="J27" s="53" t="e">
        <f t="shared" si="3"/>
        <v>#DIV/0!</v>
      </c>
    </row>
    <row r="28" spans="1:10">
      <c r="A28" s="27">
        <v>24</v>
      </c>
      <c r="B28" s="28" t="s">
        <v>101</v>
      </c>
      <c r="C28" s="54">
        <f>'سایرحبوبات '!C37</f>
        <v>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'!D37</f>
        <v>0</v>
      </c>
      <c r="G28" s="55" t="e">
        <f>'سایرحبوبات '!#REF!</f>
        <v>#REF!</v>
      </c>
      <c r="H28" s="51" t="e">
        <f t="shared" si="1"/>
        <v>#REF!</v>
      </c>
      <c r="I28" s="52" t="e">
        <f t="shared" si="2"/>
        <v>#DIV/0!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FF0000"/>
    <pageSetUpPr fitToPage="1"/>
  </sheetPr>
  <dimension ref="A1:V33"/>
  <sheetViews>
    <sheetView rightToLeft="1" topLeftCell="A10" zoomScale="85" zoomScaleNormal="85" workbookViewId="0">
      <selection sqref="A1:J1"/>
    </sheetView>
  </sheetViews>
  <sheetFormatPr defaultColWidth="9" defaultRowHeight="21"/>
  <cols>
    <col min="1" max="1" width="5.25" style="11" bestFit="1" customWidth="1"/>
    <col min="2" max="2" width="23.75" style="11" customWidth="1"/>
    <col min="3" max="3" width="11.25" style="12" customWidth="1"/>
    <col min="4" max="4" width="12.125" style="11" customWidth="1"/>
    <col min="5" max="5" width="14.125" style="11" customWidth="1"/>
    <col min="6" max="6" width="14.75" style="11" customWidth="1"/>
    <col min="7" max="7" width="11.125" style="11" customWidth="1"/>
    <col min="8" max="8" width="13.625" style="11" customWidth="1"/>
    <col min="9" max="9" width="10" style="11" customWidth="1"/>
    <col min="10" max="10" width="8.25" style="11" bestFit="1" customWidth="1"/>
    <col min="11" max="11" width="9" style="11"/>
    <col min="12" max="12" width="12.125" style="11" customWidth="1"/>
    <col min="13" max="13" width="5" style="11" customWidth="1"/>
    <col min="14" max="14" width="19.875" style="11" bestFit="1" customWidth="1"/>
    <col min="15" max="22" width="16.125" style="11" bestFit="1" customWidth="1"/>
    <col min="23" max="245" width="9" style="11"/>
    <col min="246" max="246" width="6.125" style="11" customWidth="1"/>
    <col min="247" max="247" width="18.375" style="11" customWidth="1"/>
    <col min="248" max="248" width="10.875" style="11" customWidth="1"/>
    <col min="249" max="249" width="9.375" style="11" customWidth="1"/>
    <col min="250" max="250" width="9.25" style="11" customWidth="1"/>
    <col min="251" max="251" width="10.875" style="11" customWidth="1"/>
    <col min="252" max="252" width="9.125" style="11" customWidth="1"/>
    <col min="253" max="253" width="11.375" style="11" customWidth="1"/>
    <col min="254" max="254" width="8.875" style="11" customWidth="1"/>
    <col min="255" max="255" width="9.375" style="11" customWidth="1"/>
    <col min="256" max="501" width="9" style="11"/>
    <col min="502" max="502" width="6.125" style="11" customWidth="1"/>
    <col min="503" max="503" width="18.375" style="11" customWidth="1"/>
    <col min="504" max="504" width="10.875" style="11" customWidth="1"/>
    <col min="505" max="505" width="9.375" style="11" customWidth="1"/>
    <col min="506" max="506" width="9.25" style="11" customWidth="1"/>
    <col min="507" max="507" width="10.875" style="11" customWidth="1"/>
    <col min="508" max="508" width="9.125" style="11" customWidth="1"/>
    <col min="509" max="509" width="11.375" style="11" customWidth="1"/>
    <col min="510" max="510" width="8.875" style="11" customWidth="1"/>
    <col min="511" max="511" width="9.375" style="11" customWidth="1"/>
    <col min="512" max="757" width="9" style="11"/>
    <col min="758" max="758" width="6.125" style="11" customWidth="1"/>
    <col min="759" max="759" width="18.375" style="11" customWidth="1"/>
    <col min="760" max="760" width="10.875" style="11" customWidth="1"/>
    <col min="761" max="761" width="9.375" style="11" customWidth="1"/>
    <col min="762" max="762" width="9.25" style="11" customWidth="1"/>
    <col min="763" max="763" width="10.875" style="11" customWidth="1"/>
    <col min="764" max="764" width="9.125" style="11" customWidth="1"/>
    <col min="765" max="765" width="11.375" style="11" customWidth="1"/>
    <col min="766" max="766" width="8.875" style="11" customWidth="1"/>
    <col min="767" max="767" width="9.375" style="11" customWidth="1"/>
    <col min="768" max="1013" width="9" style="11"/>
    <col min="1014" max="1014" width="6.125" style="11" customWidth="1"/>
    <col min="1015" max="1015" width="18.375" style="11" customWidth="1"/>
    <col min="1016" max="1016" width="10.875" style="11" customWidth="1"/>
    <col min="1017" max="1017" width="9.375" style="11" customWidth="1"/>
    <col min="1018" max="1018" width="9.25" style="11" customWidth="1"/>
    <col min="1019" max="1019" width="10.875" style="11" customWidth="1"/>
    <col min="1020" max="1020" width="9.125" style="11" customWidth="1"/>
    <col min="1021" max="1021" width="11.375" style="11" customWidth="1"/>
    <col min="1022" max="1022" width="8.875" style="11" customWidth="1"/>
    <col min="1023" max="1023" width="9.375" style="11" customWidth="1"/>
    <col min="1024" max="1269" width="9" style="11"/>
    <col min="1270" max="1270" width="6.125" style="11" customWidth="1"/>
    <col min="1271" max="1271" width="18.375" style="11" customWidth="1"/>
    <col min="1272" max="1272" width="10.875" style="11" customWidth="1"/>
    <col min="1273" max="1273" width="9.375" style="11" customWidth="1"/>
    <col min="1274" max="1274" width="9.25" style="11" customWidth="1"/>
    <col min="1275" max="1275" width="10.875" style="11" customWidth="1"/>
    <col min="1276" max="1276" width="9.125" style="11" customWidth="1"/>
    <col min="1277" max="1277" width="11.375" style="11" customWidth="1"/>
    <col min="1278" max="1278" width="8.875" style="11" customWidth="1"/>
    <col min="1279" max="1279" width="9.375" style="11" customWidth="1"/>
    <col min="1280" max="1525" width="9" style="11"/>
    <col min="1526" max="1526" width="6.125" style="11" customWidth="1"/>
    <col min="1527" max="1527" width="18.375" style="11" customWidth="1"/>
    <col min="1528" max="1528" width="10.875" style="11" customWidth="1"/>
    <col min="1529" max="1529" width="9.375" style="11" customWidth="1"/>
    <col min="1530" max="1530" width="9.25" style="11" customWidth="1"/>
    <col min="1531" max="1531" width="10.875" style="11" customWidth="1"/>
    <col min="1532" max="1532" width="9.125" style="11" customWidth="1"/>
    <col min="1533" max="1533" width="11.375" style="11" customWidth="1"/>
    <col min="1534" max="1534" width="8.875" style="11" customWidth="1"/>
    <col min="1535" max="1535" width="9.375" style="11" customWidth="1"/>
    <col min="1536" max="1781" width="9" style="11"/>
    <col min="1782" max="1782" width="6.125" style="11" customWidth="1"/>
    <col min="1783" max="1783" width="18.375" style="11" customWidth="1"/>
    <col min="1784" max="1784" width="10.875" style="11" customWidth="1"/>
    <col min="1785" max="1785" width="9.375" style="11" customWidth="1"/>
    <col min="1786" max="1786" width="9.25" style="11" customWidth="1"/>
    <col min="1787" max="1787" width="10.875" style="11" customWidth="1"/>
    <col min="1788" max="1788" width="9.125" style="11" customWidth="1"/>
    <col min="1789" max="1789" width="11.375" style="11" customWidth="1"/>
    <col min="1790" max="1790" width="8.875" style="11" customWidth="1"/>
    <col min="1791" max="1791" width="9.375" style="11" customWidth="1"/>
    <col min="1792" max="2037" width="9" style="11"/>
    <col min="2038" max="2038" width="6.125" style="11" customWidth="1"/>
    <col min="2039" max="2039" width="18.375" style="11" customWidth="1"/>
    <col min="2040" max="2040" width="10.875" style="11" customWidth="1"/>
    <col min="2041" max="2041" width="9.375" style="11" customWidth="1"/>
    <col min="2042" max="2042" width="9.25" style="11" customWidth="1"/>
    <col min="2043" max="2043" width="10.875" style="11" customWidth="1"/>
    <col min="2044" max="2044" width="9.125" style="11" customWidth="1"/>
    <col min="2045" max="2045" width="11.375" style="11" customWidth="1"/>
    <col min="2046" max="2046" width="8.875" style="11" customWidth="1"/>
    <col min="2047" max="2047" width="9.375" style="11" customWidth="1"/>
    <col min="2048" max="2293" width="9" style="11"/>
    <col min="2294" max="2294" width="6.125" style="11" customWidth="1"/>
    <col min="2295" max="2295" width="18.375" style="11" customWidth="1"/>
    <col min="2296" max="2296" width="10.875" style="11" customWidth="1"/>
    <col min="2297" max="2297" width="9.375" style="11" customWidth="1"/>
    <col min="2298" max="2298" width="9.25" style="11" customWidth="1"/>
    <col min="2299" max="2299" width="10.875" style="11" customWidth="1"/>
    <col min="2300" max="2300" width="9.125" style="11" customWidth="1"/>
    <col min="2301" max="2301" width="11.375" style="11" customWidth="1"/>
    <col min="2302" max="2302" width="8.875" style="11" customWidth="1"/>
    <col min="2303" max="2303" width="9.375" style="11" customWidth="1"/>
    <col min="2304" max="2549" width="9" style="11"/>
    <col min="2550" max="2550" width="6.125" style="11" customWidth="1"/>
    <col min="2551" max="2551" width="18.375" style="11" customWidth="1"/>
    <col min="2552" max="2552" width="10.875" style="11" customWidth="1"/>
    <col min="2553" max="2553" width="9.375" style="11" customWidth="1"/>
    <col min="2554" max="2554" width="9.25" style="11" customWidth="1"/>
    <col min="2555" max="2555" width="10.875" style="11" customWidth="1"/>
    <col min="2556" max="2556" width="9.125" style="11" customWidth="1"/>
    <col min="2557" max="2557" width="11.375" style="11" customWidth="1"/>
    <col min="2558" max="2558" width="8.875" style="11" customWidth="1"/>
    <col min="2559" max="2559" width="9.375" style="11" customWidth="1"/>
    <col min="2560" max="2805" width="9" style="11"/>
    <col min="2806" max="2806" width="6.125" style="11" customWidth="1"/>
    <col min="2807" max="2807" width="18.375" style="11" customWidth="1"/>
    <col min="2808" max="2808" width="10.875" style="11" customWidth="1"/>
    <col min="2809" max="2809" width="9.375" style="11" customWidth="1"/>
    <col min="2810" max="2810" width="9.25" style="11" customWidth="1"/>
    <col min="2811" max="2811" width="10.875" style="11" customWidth="1"/>
    <col min="2812" max="2812" width="9.125" style="11" customWidth="1"/>
    <col min="2813" max="2813" width="11.375" style="11" customWidth="1"/>
    <col min="2814" max="2814" width="8.875" style="11" customWidth="1"/>
    <col min="2815" max="2815" width="9.375" style="11" customWidth="1"/>
    <col min="2816" max="3061" width="9" style="11"/>
    <col min="3062" max="3062" width="6.125" style="11" customWidth="1"/>
    <col min="3063" max="3063" width="18.375" style="11" customWidth="1"/>
    <col min="3064" max="3064" width="10.875" style="11" customWidth="1"/>
    <col min="3065" max="3065" width="9.375" style="11" customWidth="1"/>
    <col min="3066" max="3066" width="9.25" style="11" customWidth="1"/>
    <col min="3067" max="3067" width="10.875" style="11" customWidth="1"/>
    <col min="3068" max="3068" width="9.125" style="11" customWidth="1"/>
    <col min="3069" max="3069" width="11.375" style="11" customWidth="1"/>
    <col min="3070" max="3070" width="8.875" style="11" customWidth="1"/>
    <col min="3071" max="3071" width="9.375" style="11" customWidth="1"/>
    <col min="3072" max="3317" width="9" style="11"/>
    <col min="3318" max="3318" width="6.125" style="11" customWidth="1"/>
    <col min="3319" max="3319" width="18.375" style="11" customWidth="1"/>
    <col min="3320" max="3320" width="10.875" style="11" customWidth="1"/>
    <col min="3321" max="3321" width="9.375" style="11" customWidth="1"/>
    <col min="3322" max="3322" width="9.25" style="11" customWidth="1"/>
    <col min="3323" max="3323" width="10.875" style="11" customWidth="1"/>
    <col min="3324" max="3324" width="9.125" style="11" customWidth="1"/>
    <col min="3325" max="3325" width="11.375" style="11" customWidth="1"/>
    <col min="3326" max="3326" width="8.875" style="11" customWidth="1"/>
    <col min="3327" max="3327" width="9.375" style="11" customWidth="1"/>
    <col min="3328" max="3573" width="9" style="11"/>
    <col min="3574" max="3574" width="6.125" style="11" customWidth="1"/>
    <col min="3575" max="3575" width="18.375" style="11" customWidth="1"/>
    <col min="3576" max="3576" width="10.875" style="11" customWidth="1"/>
    <col min="3577" max="3577" width="9.375" style="11" customWidth="1"/>
    <col min="3578" max="3578" width="9.25" style="11" customWidth="1"/>
    <col min="3579" max="3579" width="10.875" style="11" customWidth="1"/>
    <col min="3580" max="3580" width="9.125" style="11" customWidth="1"/>
    <col min="3581" max="3581" width="11.375" style="11" customWidth="1"/>
    <col min="3582" max="3582" width="8.875" style="11" customWidth="1"/>
    <col min="3583" max="3583" width="9.375" style="11" customWidth="1"/>
    <col min="3584" max="3829" width="9" style="11"/>
    <col min="3830" max="3830" width="6.125" style="11" customWidth="1"/>
    <col min="3831" max="3831" width="18.375" style="11" customWidth="1"/>
    <col min="3832" max="3832" width="10.875" style="11" customWidth="1"/>
    <col min="3833" max="3833" width="9.375" style="11" customWidth="1"/>
    <col min="3834" max="3834" width="9.25" style="11" customWidth="1"/>
    <col min="3835" max="3835" width="10.875" style="11" customWidth="1"/>
    <col min="3836" max="3836" width="9.125" style="11" customWidth="1"/>
    <col min="3837" max="3837" width="11.375" style="11" customWidth="1"/>
    <col min="3838" max="3838" width="8.875" style="11" customWidth="1"/>
    <col min="3839" max="3839" width="9.375" style="11" customWidth="1"/>
    <col min="3840" max="4085" width="9" style="11"/>
    <col min="4086" max="4086" width="6.125" style="11" customWidth="1"/>
    <col min="4087" max="4087" width="18.375" style="11" customWidth="1"/>
    <col min="4088" max="4088" width="10.875" style="11" customWidth="1"/>
    <col min="4089" max="4089" width="9.375" style="11" customWidth="1"/>
    <col min="4090" max="4090" width="9.25" style="11" customWidth="1"/>
    <col min="4091" max="4091" width="10.875" style="11" customWidth="1"/>
    <col min="4092" max="4092" width="9.125" style="11" customWidth="1"/>
    <col min="4093" max="4093" width="11.375" style="11" customWidth="1"/>
    <col min="4094" max="4094" width="8.875" style="11" customWidth="1"/>
    <col min="4095" max="4095" width="9.375" style="11" customWidth="1"/>
    <col min="4096" max="4341" width="9" style="11"/>
    <col min="4342" max="4342" width="6.125" style="11" customWidth="1"/>
    <col min="4343" max="4343" width="18.375" style="11" customWidth="1"/>
    <col min="4344" max="4344" width="10.875" style="11" customWidth="1"/>
    <col min="4345" max="4345" width="9.375" style="11" customWidth="1"/>
    <col min="4346" max="4346" width="9.25" style="11" customWidth="1"/>
    <col min="4347" max="4347" width="10.875" style="11" customWidth="1"/>
    <col min="4348" max="4348" width="9.125" style="11" customWidth="1"/>
    <col min="4349" max="4349" width="11.375" style="11" customWidth="1"/>
    <col min="4350" max="4350" width="8.875" style="11" customWidth="1"/>
    <col min="4351" max="4351" width="9.375" style="11" customWidth="1"/>
    <col min="4352" max="4597" width="9" style="11"/>
    <col min="4598" max="4598" width="6.125" style="11" customWidth="1"/>
    <col min="4599" max="4599" width="18.375" style="11" customWidth="1"/>
    <col min="4600" max="4600" width="10.875" style="11" customWidth="1"/>
    <col min="4601" max="4601" width="9.375" style="11" customWidth="1"/>
    <col min="4602" max="4602" width="9.25" style="11" customWidth="1"/>
    <col min="4603" max="4603" width="10.875" style="11" customWidth="1"/>
    <col min="4604" max="4604" width="9.125" style="11" customWidth="1"/>
    <col min="4605" max="4605" width="11.375" style="11" customWidth="1"/>
    <col min="4606" max="4606" width="8.875" style="11" customWidth="1"/>
    <col min="4607" max="4607" width="9.375" style="11" customWidth="1"/>
    <col min="4608" max="4853" width="9" style="11"/>
    <col min="4854" max="4854" width="6.125" style="11" customWidth="1"/>
    <col min="4855" max="4855" width="18.375" style="11" customWidth="1"/>
    <col min="4856" max="4856" width="10.875" style="11" customWidth="1"/>
    <col min="4857" max="4857" width="9.375" style="11" customWidth="1"/>
    <col min="4858" max="4858" width="9.25" style="11" customWidth="1"/>
    <col min="4859" max="4859" width="10.875" style="11" customWidth="1"/>
    <col min="4860" max="4860" width="9.125" style="11" customWidth="1"/>
    <col min="4861" max="4861" width="11.375" style="11" customWidth="1"/>
    <col min="4862" max="4862" width="8.875" style="11" customWidth="1"/>
    <col min="4863" max="4863" width="9.375" style="11" customWidth="1"/>
    <col min="4864" max="5109" width="9" style="11"/>
    <col min="5110" max="5110" width="6.125" style="11" customWidth="1"/>
    <col min="5111" max="5111" width="18.375" style="11" customWidth="1"/>
    <col min="5112" max="5112" width="10.875" style="11" customWidth="1"/>
    <col min="5113" max="5113" width="9.375" style="11" customWidth="1"/>
    <col min="5114" max="5114" width="9.25" style="11" customWidth="1"/>
    <col min="5115" max="5115" width="10.875" style="11" customWidth="1"/>
    <col min="5116" max="5116" width="9.125" style="11" customWidth="1"/>
    <col min="5117" max="5117" width="11.375" style="11" customWidth="1"/>
    <col min="5118" max="5118" width="8.875" style="11" customWidth="1"/>
    <col min="5119" max="5119" width="9.375" style="11" customWidth="1"/>
    <col min="5120" max="5365" width="9" style="11"/>
    <col min="5366" max="5366" width="6.125" style="11" customWidth="1"/>
    <col min="5367" max="5367" width="18.375" style="11" customWidth="1"/>
    <col min="5368" max="5368" width="10.875" style="11" customWidth="1"/>
    <col min="5369" max="5369" width="9.375" style="11" customWidth="1"/>
    <col min="5370" max="5370" width="9.25" style="11" customWidth="1"/>
    <col min="5371" max="5371" width="10.875" style="11" customWidth="1"/>
    <col min="5372" max="5372" width="9.125" style="11" customWidth="1"/>
    <col min="5373" max="5373" width="11.375" style="11" customWidth="1"/>
    <col min="5374" max="5374" width="8.875" style="11" customWidth="1"/>
    <col min="5375" max="5375" width="9.375" style="11" customWidth="1"/>
    <col min="5376" max="5621" width="9" style="11"/>
    <col min="5622" max="5622" width="6.125" style="11" customWidth="1"/>
    <col min="5623" max="5623" width="18.375" style="11" customWidth="1"/>
    <col min="5624" max="5624" width="10.875" style="11" customWidth="1"/>
    <col min="5625" max="5625" width="9.375" style="11" customWidth="1"/>
    <col min="5626" max="5626" width="9.25" style="11" customWidth="1"/>
    <col min="5627" max="5627" width="10.875" style="11" customWidth="1"/>
    <col min="5628" max="5628" width="9.125" style="11" customWidth="1"/>
    <col min="5629" max="5629" width="11.375" style="11" customWidth="1"/>
    <col min="5630" max="5630" width="8.875" style="11" customWidth="1"/>
    <col min="5631" max="5631" width="9.375" style="11" customWidth="1"/>
    <col min="5632" max="5877" width="9" style="11"/>
    <col min="5878" max="5878" width="6.125" style="11" customWidth="1"/>
    <col min="5879" max="5879" width="18.375" style="11" customWidth="1"/>
    <col min="5880" max="5880" width="10.875" style="11" customWidth="1"/>
    <col min="5881" max="5881" width="9.375" style="11" customWidth="1"/>
    <col min="5882" max="5882" width="9.25" style="11" customWidth="1"/>
    <col min="5883" max="5883" width="10.875" style="11" customWidth="1"/>
    <col min="5884" max="5884" width="9.125" style="11" customWidth="1"/>
    <col min="5885" max="5885" width="11.375" style="11" customWidth="1"/>
    <col min="5886" max="5886" width="8.875" style="11" customWidth="1"/>
    <col min="5887" max="5887" width="9.375" style="11" customWidth="1"/>
    <col min="5888" max="6133" width="9" style="11"/>
    <col min="6134" max="6134" width="6.125" style="11" customWidth="1"/>
    <col min="6135" max="6135" width="18.375" style="11" customWidth="1"/>
    <col min="6136" max="6136" width="10.875" style="11" customWidth="1"/>
    <col min="6137" max="6137" width="9.375" style="11" customWidth="1"/>
    <col min="6138" max="6138" width="9.25" style="11" customWidth="1"/>
    <col min="6139" max="6139" width="10.875" style="11" customWidth="1"/>
    <col min="6140" max="6140" width="9.125" style="11" customWidth="1"/>
    <col min="6141" max="6141" width="11.375" style="11" customWidth="1"/>
    <col min="6142" max="6142" width="8.875" style="11" customWidth="1"/>
    <col min="6143" max="6143" width="9.375" style="11" customWidth="1"/>
    <col min="6144" max="6389" width="9" style="11"/>
    <col min="6390" max="6390" width="6.125" style="11" customWidth="1"/>
    <col min="6391" max="6391" width="18.375" style="11" customWidth="1"/>
    <col min="6392" max="6392" width="10.875" style="11" customWidth="1"/>
    <col min="6393" max="6393" width="9.375" style="11" customWidth="1"/>
    <col min="6394" max="6394" width="9.25" style="11" customWidth="1"/>
    <col min="6395" max="6395" width="10.875" style="11" customWidth="1"/>
    <col min="6396" max="6396" width="9.125" style="11" customWidth="1"/>
    <col min="6397" max="6397" width="11.375" style="11" customWidth="1"/>
    <col min="6398" max="6398" width="8.875" style="11" customWidth="1"/>
    <col min="6399" max="6399" width="9.375" style="11" customWidth="1"/>
    <col min="6400" max="6645" width="9" style="11"/>
    <col min="6646" max="6646" width="6.125" style="11" customWidth="1"/>
    <col min="6647" max="6647" width="18.375" style="11" customWidth="1"/>
    <col min="6648" max="6648" width="10.875" style="11" customWidth="1"/>
    <col min="6649" max="6649" width="9.375" style="11" customWidth="1"/>
    <col min="6650" max="6650" width="9.25" style="11" customWidth="1"/>
    <col min="6651" max="6651" width="10.875" style="11" customWidth="1"/>
    <col min="6652" max="6652" width="9.125" style="11" customWidth="1"/>
    <col min="6653" max="6653" width="11.375" style="11" customWidth="1"/>
    <col min="6654" max="6654" width="8.875" style="11" customWidth="1"/>
    <col min="6655" max="6655" width="9.375" style="11" customWidth="1"/>
    <col min="6656" max="6901" width="9" style="11"/>
    <col min="6902" max="6902" width="6.125" style="11" customWidth="1"/>
    <col min="6903" max="6903" width="18.375" style="11" customWidth="1"/>
    <col min="6904" max="6904" width="10.875" style="11" customWidth="1"/>
    <col min="6905" max="6905" width="9.375" style="11" customWidth="1"/>
    <col min="6906" max="6906" width="9.25" style="11" customWidth="1"/>
    <col min="6907" max="6907" width="10.875" style="11" customWidth="1"/>
    <col min="6908" max="6908" width="9.125" style="11" customWidth="1"/>
    <col min="6909" max="6909" width="11.375" style="11" customWidth="1"/>
    <col min="6910" max="6910" width="8.875" style="11" customWidth="1"/>
    <col min="6911" max="6911" width="9.375" style="11" customWidth="1"/>
    <col min="6912" max="7157" width="9" style="11"/>
    <col min="7158" max="7158" width="6.125" style="11" customWidth="1"/>
    <col min="7159" max="7159" width="18.375" style="11" customWidth="1"/>
    <col min="7160" max="7160" width="10.875" style="11" customWidth="1"/>
    <col min="7161" max="7161" width="9.375" style="11" customWidth="1"/>
    <col min="7162" max="7162" width="9.25" style="11" customWidth="1"/>
    <col min="7163" max="7163" width="10.875" style="11" customWidth="1"/>
    <col min="7164" max="7164" width="9.125" style="11" customWidth="1"/>
    <col min="7165" max="7165" width="11.375" style="11" customWidth="1"/>
    <col min="7166" max="7166" width="8.875" style="11" customWidth="1"/>
    <col min="7167" max="7167" width="9.375" style="11" customWidth="1"/>
    <col min="7168" max="7413" width="9" style="11"/>
    <col min="7414" max="7414" width="6.125" style="11" customWidth="1"/>
    <col min="7415" max="7415" width="18.375" style="11" customWidth="1"/>
    <col min="7416" max="7416" width="10.875" style="11" customWidth="1"/>
    <col min="7417" max="7417" width="9.375" style="11" customWidth="1"/>
    <col min="7418" max="7418" width="9.25" style="11" customWidth="1"/>
    <col min="7419" max="7419" width="10.875" style="11" customWidth="1"/>
    <col min="7420" max="7420" width="9.125" style="11" customWidth="1"/>
    <col min="7421" max="7421" width="11.375" style="11" customWidth="1"/>
    <col min="7422" max="7422" width="8.875" style="11" customWidth="1"/>
    <col min="7423" max="7423" width="9.375" style="11" customWidth="1"/>
    <col min="7424" max="7669" width="9" style="11"/>
    <col min="7670" max="7670" width="6.125" style="11" customWidth="1"/>
    <col min="7671" max="7671" width="18.375" style="11" customWidth="1"/>
    <col min="7672" max="7672" width="10.875" style="11" customWidth="1"/>
    <col min="7673" max="7673" width="9.375" style="11" customWidth="1"/>
    <col min="7674" max="7674" width="9.25" style="11" customWidth="1"/>
    <col min="7675" max="7675" width="10.875" style="11" customWidth="1"/>
    <col min="7676" max="7676" width="9.125" style="11" customWidth="1"/>
    <col min="7677" max="7677" width="11.375" style="11" customWidth="1"/>
    <col min="7678" max="7678" width="8.875" style="11" customWidth="1"/>
    <col min="7679" max="7679" width="9.375" style="11" customWidth="1"/>
    <col min="7680" max="7925" width="9" style="11"/>
    <col min="7926" max="7926" width="6.125" style="11" customWidth="1"/>
    <col min="7927" max="7927" width="18.375" style="11" customWidth="1"/>
    <col min="7928" max="7928" width="10.875" style="11" customWidth="1"/>
    <col min="7929" max="7929" width="9.375" style="11" customWidth="1"/>
    <col min="7930" max="7930" width="9.25" style="11" customWidth="1"/>
    <col min="7931" max="7931" width="10.875" style="11" customWidth="1"/>
    <col min="7932" max="7932" width="9.125" style="11" customWidth="1"/>
    <col min="7933" max="7933" width="11.375" style="11" customWidth="1"/>
    <col min="7934" max="7934" width="8.875" style="11" customWidth="1"/>
    <col min="7935" max="7935" width="9.375" style="11" customWidth="1"/>
    <col min="7936" max="8181" width="9" style="11"/>
    <col min="8182" max="8182" width="6.125" style="11" customWidth="1"/>
    <col min="8183" max="8183" width="18.375" style="11" customWidth="1"/>
    <col min="8184" max="8184" width="10.875" style="11" customWidth="1"/>
    <col min="8185" max="8185" width="9.375" style="11" customWidth="1"/>
    <col min="8186" max="8186" width="9.25" style="11" customWidth="1"/>
    <col min="8187" max="8187" width="10.875" style="11" customWidth="1"/>
    <col min="8188" max="8188" width="9.125" style="11" customWidth="1"/>
    <col min="8189" max="8189" width="11.375" style="11" customWidth="1"/>
    <col min="8190" max="8190" width="8.875" style="11" customWidth="1"/>
    <col min="8191" max="8191" width="9.375" style="11" customWidth="1"/>
    <col min="8192" max="8437" width="9" style="11"/>
    <col min="8438" max="8438" width="6.125" style="11" customWidth="1"/>
    <col min="8439" max="8439" width="18.375" style="11" customWidth="1"/>
    <col min="8440" max="8440" width="10.875" style="11" customWidth="1"/>
    <col min="8441" max="8441" width="9.375" style="11" customWidth="1"/>
    <col min="8442" max="8442" width="9.25" style="11" customWidth="1"/>
    <col min="8443" max="8443" width="10.875" style="11" customWidth="1"/>
    <col min="8444" max="8444" width="9.125" style="11" customWidth="1"/>
    <col min="8445" max="8445" width="11.375" style="11" customWidth="1"/>
    <col min="8446" max="8446" width="8.875" style="11" customWidth="1"/>
    <col min="8447" max="8447" width="9.375" style="11" customWidth="1"/>
    <col min="8448" max="8693" width="9" style="11"/>
    <col min="8694" max="8694" width="6.125" style="11" customWidth="1"/>
    <col min="8695" max="8695" width="18.375" style="11" customWidth="1"/>
    <col min="8696" max="8696" width="10.875" style="11" customWidth="1"/>
    <col min="8697" max="8697" width="9.375" style="11" customWidth="1"/>
    <col min="8698" max="8698" width="9.25" style="11" customWidth="1"/>
    <col min="8699" max="8699" width="10.875" style="11" customWidth="1"/>
    <col min="8700" max="8700" width="9.125" style="11" customWidth="1"/>
    <col min="8701" max="8701" width="11.375" style="11" customWidth="1"/>
    <col min="8702" max="8702" width="8.875" style="11" customWidth="1"/>
    <col min="8703" max="8703" width="9.375" style="11" customWidth="1"/>
    <col min="8704" max="8949" width="9" style="11"/>
    <col min="8950" max="8950" width="6.125" style="11" customWidth="1"/>
    <col min="8951" max="8951" width="18.375" style="11" customWidth="1"/>
    <col min="8952" max="8952" width="10.875" style="11" customWidth="1"/>
    <col min="8953" max="8953" width="9.375" style="11" customWidth="1"/>
    <col min="8954" max="8954" width="9.25" style="11" customWidth="1"/>
    <col min="8955" max="8955" width="10.875" style="11" customWidth="1"/>
    <col min="8956" max="8956" width="9.125" style="11" customWidth="1"/>
    <col min="8957" max="8957" width="11.375" style="11" customWidth="1"/>
    <col min="8958" max="8958" width="8.875" style="11" customWidth="1"/>
    <col min="8959" max="8959" width="9.375" style="11" customWidth="1"/>
    <col min="8960" max="9205" width="9" style="11"/>
    <col min="9206" max="9206" width="6.125" style="11" customWidth="1"/>
    <col min="9207" max="9207" width="18.375" style="11" customWidth="1"/>
    <col min="9208" max="9208" width="10.875" style="11" customWidth="1"/>
    <col min="9209" max="9209" width="9.375" style="11" customWidth="1"/>
    <col min="9210" max="9210" width="9.25" style="11" customWidth="1"/>
    <col min="9211" max="9211" width="10.875" style="11" customWidth="1"/>
    <col min="9212" max="9212" width="9.125" style="11" customWidth="1"/>
    <col min="9213" max="9213" width="11.375" style="11" customWidth="1"/>
    <col min="9214" max="9214" width="8.875" style="11" customWidth="1"/>
    <col min="9215" max="9215" width="9.375" style="11" customWidth="1"/>
    <col min="9216" max="9461" width="9" style="11"/>
    <col min="9462" max="9462" width="6.125" style="11" customWidth="1"/>
    <col min="9463" max="9463" width="18.375" style="11" customWidth="1"/>
    <col min="9464" max="9464" width="10.875" style="11" customWidth="1"/>
    <col min="9465" max="9465" width="9.375" style="11" customWidth="1"/>
    <col min="9466" max="9466" width="9.25" style="11" customWidth="1"/>
    <col min="9467" max="9467" width="10.875" style="11" customWidth="1"/>
    <col min="9468" max="9468" width="9.125" style="11" customWidth="1"/>
    <col min="9469" max="9469" width="11.375" style="11" customWidth="1"/>
    <col min="9470" max="9470" width="8.875" style="11" customWidth="1"/>
    <col min="9471" max="9471" width="9.375" style="11" customWidth="1"/>
    <col min="9472" max="9717" width="9" style="11"/>
    <col min="9718" max="9718" width="6.125" style="11" customWidth="1"/>
    <col min="9719" max="9719" width="18.375" style="11" customWidth="1"/>
    <col min="9720" max="9720" width="10.875" style="11" customWidth="1"/>
    <col min="9721" max="9721" width="9.375" style="11" customWidth="1"/>
    <col min="9722" max="9722" width="9.25" style="11" customWidth="1"/>
    <col min="9723" max="9723" width="10.875" style="11" customWidth="1"/>
    <col min="9724" max="9724" width="9.125" style="11" customWidth="1"/>
    <col min="9725" max="9725" width="11.375" style="11" customWidth="1"/>
    <col min="9726" max="9726" width="8.875" style="11" customWidth="1"/>
    <col min="9727" max="9727" width="9.375" style="11" customWidth="1"/>
    <col min="9728" max="9973" width="9" style="11"/>
    <col min="9974" max="9974" width="6.125" style="11" customWidth="1"/>
    <col min="9975" max="9975" width="18.375" style="11" customWidth="1"/>
    <col min="9976" max="9976" width="10.875" style="11" customWidth="1"/>
    <col min="9977" max="9977" width="9.375" style="11" customWidth="1"/>
    <col min="9978" max="9978" width="9.25" style="11" customWidth="1"/>
    <col min="9979" max="9979" width="10.875" style="11" customWidth="1"/>
    <col min="9980" max="9980" width="9.125" style="11" customWidth="1"/>
    <col min="9981" max="9981" width="11.375" style="11" customWidth="1"/>
    <col min="9982" max="9982" width="8.875" style="11" customWidth="1"/>
    <col min="9983" max="9983" width="9.375" style="11" customWidth="1"/>
    <col min="9984" max="10229" width="9" style="11"/>
    <col min="10230" max="10230" width="6.125" style="11" customWidth="1"/>
    <col min="10231" max="10231" width="18.375" style="11" customWidth="1"/>
    <col min="10232" max="10232" width="10.875" style="11" customWidth="1"/>
    <col min="10233" max="10233" width="9.375" style="11" customWidth="1"/>
    <col min="10234" max="10234" width="9.25" style="11" customWidth="1"/>
    <col min="10235" max="10235" width="10.875" style="11" customWidth="1"/>
    <col min="10236" max="10236" width="9.125" style="11" customWidth="1"/>
    <col min="10237" max="10237" width="11.375" style="11" customWidth="1"/>
    <col min="10238" max="10238" width="8.875" style="11" customWidth="1"/>
    <col min="10239" max="10239" width="9.375" style="11" customWidth="1"/>
    <col min="10240" max="10485" width="9" style="11"/>
    <col min="10486" max="10486" width="6.125" style="11" customWidth="1"/>
    <col min="10487" max="10487" width="18.375" style="11" customWidth="1"/>
    <col min="10488" max="10488" width="10.875" style="11" customWidth="1"/>
    <col min="10489" max="10489" width="9.375" style="11" customWidth="1"/>
    <col min="10490" max="10490" width="9.25" style="11" customWidth="1"/>
    <col min="10491" max="10491" width="10.875" style="11" customWidth="1"/>
    <col min="10492" max="10492" width="9.125" style="11" customWidth="1"/>
    <col min="10493" max="10493" width="11.375" style="11" customWidth="1"/>
    <col min="10494" max="10494" width="8.875" style="11" customWidth="1"/>
    <col min="10495" max="10495" width="9.375" style="11" customWidth="1"/>
    <col min="10496" max="10741" width="9" style="11"/>
    <col min="10742" max="10742" width="6.125" style="11" customWidth="1"/>
    <col min="10743" max="10743" width="18.375" style="11" customWidth="1"/>
    <col min="10744" max="10744" width="10.875" style="11" customWidth="1"/>
    <col min="10745" max="10745" width="9.375" style="11" customWidth="1"/>
    <col min="10746" max="10746" width="9.25" style="11" customWidth="1"/>
    <col min="10747" max="10747" width="10.875" style="11" customWidth="1"/>
    <col min="10748" max="10748" width="9.125" style="11" customWidth="1"/>
    <col min="10749" max="10749" width="11.375" style="11" customWidth="1"/>
    <col min="10750" max="10750" width="8.875" style="11" customWidth="1"/>
    <col min="10751" max="10751" width="9.375" style="11" customWidth="1"/>
    <col min="10752" max="10997" width="9" style="11"/>
    <col min="10998" max="10998" width="6.125" style="11" customWidth="1"/>
    <col min="10999" max="10999" width="18.375" style="11" customWidth="1"/>
    <col min="11000" max="11000" width="10.875" style="11" customWidth="1"/>
    <col min="11001" max="11001" width="9.375" style="11" customWidth="1"/>
    <col min="11002" max="11002" width="9.25" style="11" customWidth="1"/>
    <col min="11003" max="11003" width="10.875" style="11" customWidth="1"/>
    <col min="11004" max="11004" width="9.125" style="11" customWidth="1"/>
    <col min="11005" max="11005" width="11.375" style="11" customWidth="1"/>
    <col min="11006" max="11006" width="8.875" style="11" customWidth="1"/>
    <col min="11007" max="11007" width="9.375" style="11" customWidth="1"/>
    <col min="11008" max="11253" width="9" style="11"/>
    <col min="11254" max="11254" width="6.125" style="11" customWidth="1"/>
    <col min="11255" max="11255" width="18.375" style="11" customWidth="1"/>
    <col min="11256" max="11256" width="10.875" style="11" customWidth="1"/>
    <col min="11257" max="11257" width="9.375" style="11" customWidth="1"/>
    <col min="11258" max="11258" width="9.25" style="11" customWidth="1"/>
    <col min="11259" max="11259" width="10.875" style="11" customWidth="1"/>
    <col min="11260" max="11260" width="9.125" style="11" customWidth="1"/>
    <col min="11261" max="11261" width="11.375" style="11" customWidth="1"/>
    <col min="11262" max="11262" width="8.875" style="11" customWidth="1"/>
    <col min="11263" max="11263" width="9.375" style="11" customWidth="1"/>
    <col min="11264" max="11509" width="9" style="11"/>
    <col min="11510" max="11510" width="6.125" style="11" customWidth="1"/>
    <col min="11511" max="11511" width="18.375" style="11" customWidth="1"/>
    <col min="11512" max="11512" width="10.875" style="11" customWidth="1"/>
    <col min="11513" max="11513" width="9.375" style="11" customWidth="1"/>
    <col min="11514" max="11514" width="9.25" style="11" customWidth="1"/>
    <col min="11515" max="11515" width="10.875" style="11" customWidth="1"/>
    <col min="11516" max="11516" width="9.125" style="11" customWidth="1"/>
    <col min="11517" max="11517" width="11.375" style="11" customWidth="1"/>
    <col min="11518" max="11518" width="8.875" style="11" customWidth="1"/>
    <col min="11519" max="11519" width="9.375" style="11" customWidth="1"/>
    <col min="11520" max="11765" width="9" style="11"/>
    <col min="11766" max="11766" width="6.125" style="11" customWidth="1"/>
    <col min="11767" max="11767" width="18.375" style="11" customWidth="1"/>
    <col min="11768" max="11768" width="10.875" style="11" customWidth="1"/>
    <col min="11769" max="11769" width="9.375" style="11" customWidth="1"/>
    <col min="11770" max="11770" width="9.25" style="11" customWidth="1"/>
    <col min="11771" max="11771" width="10.875" style="11" customWidth="1"/>
    <col min="11772" max="11772" width="9.125" style="11" customWidth="1"/>
    <col min="11773" max="11773" width="11.375" style="11" customWidth="1"/>
    <col min="11774" max="11774" width="8.875" style="11" customWidth="1"/>
    <col min="11775" max="11775" width="9.375" style="11" customWidth="1"/>
    <col min="11776" max="12021" width="9" style="11"/>
    <col min="12022" max="12022" width="6.125" style="11" customWidth="1"/>
    <col min="12023" max="12023" width="18.375" style="11" customWidth="1"/>
    <col min="12024" max="12024" width="10.875" style="11" customWidth="1"/>
    <col min="12025" max="12025" width="9.375" style="11" customWidth="1"/>
    <col min="12026" max="12026" width="9.25" style="11" customWidth="1"/>
    <col min="12027" max="12027" width="10.875" style="11" customWidth="1"/>
    <col min="12028" max="12028" width="9.125" style="11" customWidth="1"/>
    <col min="12029" max="12029" width="11.375" style="11" customWidth="1"/>
    <col min="12030" max="12030" width="8.875" style="11" customWidth="1"/>
    <col min="12031" max="12031" width="9.375" style="11" customWidth="1"/>
    <col min="12032" max="12277" width="9" style="11"/>
    <col min="12278" max="12278" width="6.125" style="11" customWidth="1"/>
    <col min="12279" max="12279" width="18.375" style="11" customWidth="1"/>
    <col min="12280" max="12280" width="10.875" style="11" customWidth="1"/>
    <col min="12281" max="12281" width="9.375" style="11" customWidth="1"/>
    <col min="12282" max="12282" width="9.25" style="11" customWidth="1"/>
    <col min="12283" max="12283" width="10.875" style="11" customWidth="1"/>
    <col min="12284" max="12284" width="9.125" style="11" customWidth="1"/>
    <col min="12285" max="12285" width="11.375" style="11" customWidth="1"/>
    <col min="12286" max="12286" width="8.875" style="11" customWidth="1"/>
    <col min="12287" max="12287" width="9.375" style="11" customWidth="1"/>
    <col min="12288" max="12533" width="9" style="11"/>
    <col min="12534" max="12534" width="6.125" style="11" customWidth="1"/>
    <col min="12535" max="12535" width="18.375" style="11" customWidth="1"/>
    <col min="12536" max="12536" width="10.875" style="11" customWidth="1"/>
    <col min="12537" max="12537" width="9.375" style="11" customWidth="1"/>
    <col min="12538" max="12538" width="9.25" style="11" customWidth="1"/>
    <col min="12539" max="12539" width="10.875" style="11" customWidth="1"/>
    <col min="12540" max="12540" width="9.125" style="11" customWidth="1"/>
    <col min="12541" max="12541" width="11.375" style="11" customWidth="1"/>
    <col min="12542" max="12542" width="8.875" style="11" customWidth="1"/>
    <col min="12543" max="12543" width="9.375" style="11" customWidth="1"/>
    <col min="12544" max="12789" width="9" style="11"/>
    <col min="12790" max="12790" width="6.125" style="11" customWidth="1"/>
    <col min="12791" max="12791" width="18.375" style="11" customWidth="1"/>
    <col min="12792" max="12792" width="10.875" style="11" customWidth="1"/>
    <col min="12793" max="12793" width="9.375" style="11" customWidth="1"/>
    <col min="12794" max="12794" width="9.25" style="11" customWidth="1"/>
    <col min="12795" max="12795" width="10.875" style="11" customWidth="1"/>
    <col min="12796" max="12796" width="9.125" style="11" customWidth="1"/>
    <col min="12797" max="12797" width="11.375" style="11" customWidth="1"/>
    <col min="12798" max="12798" width="8.875" style="11" customWidth="1"/>
    <col min="12799" max="12799" width="9.375" style="11" customWidth="1"/>
    <col min="12800" max="13045" width="9" style="11"/>
    <col min="13046" max="13046" width="6.125" style="11" customWidth="1"/>
    <col min="13047" max="13047" width="18.375" style="11" customWidth="1"/>
    <col min="13048" max="13048" width="10.875" style="11" customWidth="1"/>
    <col min="13049" max="13049" width="9.375" style="11" customWidth="1"/>
    <col min="13050" max="13050" width="9.25" style="11" customWidth="1"/>
    <col min="13051" max="13051" width="10.875" style="11" customWidth="1"/>
    <col min="13052" max="13052" width="9.125" style="11" customWidth="1"/>
    <col min="13053" max="13053" width="11.375" style="11" customWidth="1"/>
    <col min="13054" max="13054" width="8.875" style="11" customWidth="1"/>
    <col min="13055" max="13055" width="9.375" style="11" customWidth="1"/>
    <col min="13056" max="13301" width="9" style="11"/>
    <col min="13302" max="13302" width="6.125" style="11" customWidth="1"/>
    <col min="13303" max="13303" width="18.375" style="11" customWidth="1"/>
    <col min="13304" max="13304" width="10.875" style="11" customWidth="1"/>
    <col min="13305" max="13305" width="9.375" style="11" customWidth="1"/>
    <col min="13306" max="13306" width="9.25" style="11" customWidth="1"/>
    <col min="13307" max="13307" width="10.875" style="11" customWidth="1"/>
    <col min="13308" max="13308" width="9.125" style="11" customWidth="1"/>
    <col min="13309" max="13309" width="11.375" style="11" customWidth="1"/>
    <col min="13310" max="13310" width="8.875" style="11" customWidth="1"/>
    <col min="13311" max="13311" width="9.375" style="11" customWidth="1"/>
    <col min="13312" max="13557" width="9" style="11"/>
    <col min="13558" max="13558" width="6.125" style="11" customWidth="1"/>
    <col min="13559" max="13559" width="18.375" style="11" customWidth="1"/>
    <col min="13560" max="13560" width="10.875" style="11" customWidth="1"/>
    <col min="13561" max="13561" width="9.375" style="11" customWidth="1"/>
    <col min="13562" max="13562" width="9.25" style="11" customWidth="1"/>
    <col min="13563" max="13563" width="10.875" style="11" customWidth="1"/>
    <col min="13564" max="13564" width="9.125" style="11" customWidth="1"/>
    <col min="13565" max="13565" width="11.375" style="11" customWidth="1"/>
    <col min="13566" max="13566" width="8.875" style="11" customWidth="1"/>
    <col min="13567" max="13567" width="9.375" style="11" customWidth="1"/>
    <col min="13568" max="13813" width="9" style="11"/>
    <col min="13814" max="13814" width="6.125" style="11" customWidth="1"/>
    <col min="13815" max="13815" width="18.375" style="11" customWidth="1"/>
    <col min="13816" max="13816" width="10.875" style="11" customWidth="1"/>
    <col min="13817" max="13817" width="9.375" style="11" customWidth="1"/>
    <col min="13818" max="13818" width="9.25" style="11" customWidth="1"/>
    <col min="13819" max="13819" width="10.875" style="11" customWidth="1"/>
    <col min="13820" max="13820" width="9.125" style="11" customWidth="1"/>
    <col min="13821" max="13821" width="11.375" style="11" customWidth="1"/>
    <col min="13822" max="13822" width="8.875" style="11" customWidth="1"/>
    <col min="13823" max="13823" width="9.375" style="11" customWidth="1"/>
    <col min="13824" max="14069" width="9" style="11"/>
    <col min="14070" max="14070" width="6.125" style="11" customWidth="1"/>
    <col min="14071" max="14071" width="18.375" style="11" customWidth="1"/>
    <col min="14072" max="14072" width="10.875" style="11" customWidth="1"/>
    <col min="14073" max="14073" width="9.375" style="11" customWidth="1"/>
    <col min="14074" max="14074" width="9.25" style="11" customWidth="1"/>
    <col min="14075" max="14075" width="10.875" style="11" customWidth="1"/>
    <col min="14076" max="14076" width="9.125" style="11" customWidth="1"/>
    <col min="14077" max="14077" width="11.375" style="11" customWidth="1"/>
    <col min="14078" max="14078" width="8.875" style="11" customWidth="1"/>
    <col min="14079" max="14079" width="9.375" style="11" customWidth="1"/>
    <col min="14080" max="14325" width="9" style="11"/>
    <col min="14326" max="14326" width="6.125" style="11" customWidth="1"/>
    <col min="14327" max="14327" width="18.375" style="11" customWidth="1"/>
    <col min="14328" max="14328" width="10.875" style="11" customWidth="1"/>
    <col min="14329" max="14329" width="9.375" style="11" customWidth="1"/>
    <col min="14330" max="14330" width="9.25" style="11" customWidth="1"/>
    <col min="14331" max="14331" width="10.875" style="11" customWidth="1"/>
    <col min="14332" max="14332" width="9.125" style="11" customWidth="1"/>
    <col min="14333" max="14333" width="11.375" style="11" customWidth="1"/>
    <col min="14334" max="14334" width="8.875" style="11" customWidth="1"/>
    <col min="14335" max="14335" width="9.375" style="11" customWidth="1"/>
    <col min="14336" max="14581" width="9" style="11"/>
    <col min="14582" max="14582" width="6.125" style="11" customWidth="1"/>
    <col min="14583" max="14583" width="18.375" style="11" customWidth="1"/>
    <col min="14584" max="14584" width="10.875" style="11" customWidth="1"/>
    <col min="14585" max="14585" width="9.375" style="11" customWidth="1"/>
    <col min="14586" max="14586" width="9.25" style="11" customWidth="1"/>
    <col min="14587" max="14587" width="10.875" style="11" customWidth="1"/>
    <col min="14588" max="14588" width="9.125" style="11" customWidth="1"/>
    <col min="14589" max="14589" width="11.375" style="11" customWidth="1"/>
    <col min="14590" max="14590" width="8.875" style="11" customWidth="1"/>
    <col min="14591" max="14591" width="9.375" style="11" customWidth="1"/>
    <col min="14592" max="14837" width="9" style="11"/>
    <col min="14838" max="14838" width="6.125" style="11" customWidth="1"/>
    <col min="14839" max="14839" width="18.375" style="11" customWidth="1"/>
    <col min="14840" max="14840" width="10.875" style="11" customWidth="1"/>
    <col min="14841" max="14841" width="9.375" style="11" customWidth="1"/>
    <col min="14842" max="14842" width="9.25" style="11" customWidth="1"/>
    <col min="14843" max="14843" width="10.875" style="11" customWidth="1"/>
    <col min="14844" max="14844" width="9.125" style="11" customWidth="1"/>
    <col min="14845" max="14845" width="11.375" style="11" customWidth="1"/>
    <col min="14846" max="14846" width="8.875" style="11" customWidth="1"/>
    <col min="14847" max="14847" width="9.375" style="11" customWidth="1"/>
    <col min="14848" max="15093" width="9" style="11"/>
    <col min="15094" max="15094" width="6.125" style="11" customWidth="1"/>
    <col min="15095" max="15095" width="18.375" style="11" customWidth="1"/>
    <col min="15096" max="15096" width="10.875" style="11" customWidth="1"/>
    <col min="15097" max="15097" width="9.375" style="11" customWidth="1"/>
    <col min="15098" max="15098" width="9.25" style="11" customWidth="1"/>
    <col min="15099" max="15099" width="10.875" style="11" customWidth="1"/>
    <col min="15100" max="15100" width="9.125" style="11" customWidth="1"/>
    <col min="15101" max="15101" width="11.375" style="11" customWidth="1"/>
    <col min="15102" max="15102" width="8.875" style="11" customWidth="1"/>
    <col min="15103" max="15103" width="9.375" style="11" customWidth="1"/>
    <col min="15104" max="15349" width="9" style="11"/>
    <col min="15350" max="15350" width="6.125" style="11" customWidth="1"/>
    <col min="15351" max="15351" width="18.375" style="11" customWidth="1"/>
    <col min="15352" max="15352" width="10.875" style="11" customWidth="1"/>
    <col min="15353" max="15353" width="9.375" style="11" customWidth="1"/>
    <col min="15354" max="15354" width="9.25" style="11" customWidth="1"/>
    <col min="15355" max="15355" width="10.875" style="11" customWidth="1"/>
    <col min="15356" max="15356" width="9.125" style="11" customWidth="1"/>
    <col min="15357" max="15357" width="11.375" style="11" customWidth="1"/>
    <col min="15358" max="15358" width="8.875" style="11" customWidth="1"/>
    <col min="15359" max="15359" width="9.375" style="11" customWidth="1"/>
    <col min="15360" max="15605" width="9" style="11"/>
    <col min="15606" max="15606" width="6.125" style="11" customWidth="1"/>
    <col min="15607" max="15607" width="18.375" style="11" customWidth="1"/>
    <col min="15608" max="15608" width="10.875" style="11" customWidth="1"/>
    <col min="15609" max="15609" width="9.375" style="11" customWidth="1"/>
    <col min="15610" max="15610" width="9.25" style="11" customWidth="1"/>
    <col min="15611" max="15611" width="10.875" style="11" customWidth="1"/>
    <col min="15612" max="15612" width="9.125" style="11" customWidth="1"/>
    <col min="15613" max="15613" width="11.375" style="11" customWidth="1"/>
    <col min="15614" max="15614" width="8.875" style="11" customWidth="1"/>
    <col min="15615" max="15615" width="9.375" style="11" customWidth="1"/>
    <col min="15616" max="15861" width="9" style="11"/>
    <col min="15862" max="15862" width="6.125" style="11" customWidth="1"/>
    <col min="15863" max="15863" width="18.375" style="11" customWidth="1"/>
    <col min="15864" max="15864" width="10.875" style="11" customWidth="1"/>
    <col min="15865" max="15865" width="9.375" style="11" customWidth="1"/>
    <col min="15866" max="15866" width="9.25" style="11" customWidth="1"/>
    <col min="15867" max="15867" width="10.875" style="11" customWidth="1"/>
    <col min="15868" max="15868" width="9.125" style="11" customWidth="1"/>
    <col min="15869" max="15869" width="11.375" style="11" customWidth="1"/>
    <col min="15870" max="15870" width="8.875" style="11" customWidth="1"/>
    <col min="15871" max="15871" width="9.375" style="11" customWidth="1"/>
    <col min="15872" max="16117" width="9" style="11"/>
    <col min="16118" max="16118" width="6.125" style="11" customWidth="1"/>
    <col min="16119" max="16119" width="18.375" style="11" customWidth="1"/>
    <col min="16120" max="16120" width="10.875" style="11" customWidth="1"/>
    <col min="16121" max="16121" width="9.375" style="11" customWidth="1"/>
    <col min="16122" max="16122" width="9.25" style="11" customWidth="1"/>
    <col min="16123" max="16123" width="10.875" style="11" customWidth="1"/>
    <col min="16124" max="16124" width="9.125" style="11" customWidth="1"/>
    <col min="16125" max="16125" width="11.375" style="11" customWidth="1"/>
    <col min="16126" max="16126" width="8.875" style="11" customWidth="1"/>
    <col min="16127" max="16127" width="9.375" style="11" customWidth="1"/>
    <col min="16128" max="16384" width="9" style="11"/>
  </cols>
  <sheetData>
    <row r="1" spans="1:22" ht="24">
      <c r="A1" s="145" t="s">
        <v>127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22" s="12" customFormat="1" ht="24.75" thickBot="1">
      <c r="A2" s="155"/>
      <c r="B2" s="155"/>
      <c r="C2" s="155"/>
      <c r="D2" s="44"/>
      <c r="E2" s="44"/>
      <c r="F2" s="44"/>
      <c r="G2" s="44"/>
      <c r="H2" s="146" t="s">
        <v>77</v>
      </c>
      <c r="I2" s="146"/>
      <c r="J2" s="146"/>
    </row>
    <row r="3" spans="1:22" s="13" customFormat="1" ht="24" customHeight="1">
      <c r="A3" s="147" t="s">
        <v>0</v>
      </c>
      <c r="B3" s="149" t="s">
        <v>78</v>
      </c>
      <c r="C3" s="151" t="s">
        <v>1</v>
      </c>
      <c r="D3" s="152"/>
      <c r="E3" s="153"/>
      <c r="F3" s="151" t="s">
        <v>2</v>
      </c>
      <c r="G3" s="152"/>
      <c r="H3" s="153"/>
      <c r="I3" s="154" t="s">
        <v>3</v>
      </c>
      <c r="J3" s="153"/>
    </row>
    <row r="4" spans="1:22" ht="24" customHeight="1" thickBot="1">
      <c r="A4" s="148"/>
      <c r="B4" s="150"/>
      <c r="C4" s="36" t="s">
        <v>4</v>
      </c>
      <c r="D4" s="37" t="s">
        <v>5</v>
      </c>
      <c r="E4" s="45" t="s">
        <v>6</v>
      </c>
      <c r="F4" s="36" t="s">
        <v>4</v>
      </c>
      <c r="G4" s="37" t="s">
        <v>5</v>
      </c>
      <c r="H4" s="45" t="s">
        <v>6</v>
      </c>
      <c r="I4" s="38" t="s">
        <v>4</v>
      </c>
      <c r="J4" s="45" t="s">
        <v>5</v>
      </c>
    </row>
    <row r="5" spans="1:22">
      <c r="A5" s="39">
        <v>1</v>
      </c>
      <c r="B5" s="47" t="s">
        <v>79</v>
      </c>
      <c r="C5" s="60">
        <f>گندم!C39</f>
        <v>2000000.3135869787</v>
      </c>
      <c r="D5" s="61">
        <f>گندم!D39</f>
        <v>3999999.536810888</v>
      </c>
      <c r="E5" s="62">
        <f>D5+C5</f>
        <v>5999999.8503978662</v>
      </c>
      <c r="F5" s="60">
        <f>گندم!F39</f>
        <v>7868630</v>
      </c>
      <c r="G5" s="61">
        <f>گندم!G39</f>
        <v>3900000.3885596781</v>
      </c>
      <c r="H5" s="62">
        <f>G5+F5</f>
        <v>11768630.388559679</v>
      </c>
      <c r="I5" s="63">
        <f>F5*1000/C5</f>
        <v>3934.3143831251195</v>
      </c>
      <c r="J5" s="62">
        <f>G5*1000/D5</f>
        <v>975.00021004228995</v>
      </c>
      <c r="O5" s="91"/>
      <c r="P5" s="91"/>
      <c r="Q5" s="91"/>
      <c r="R5" s="91"/>
      <c r="S5" s="91"/>
      <c r="T5" s="91"/>
      <c r="U5" s="91"/>
      <c r="V5" s="91"/>
    </row>
    <row r="6" spans="1:22">
      <c r="A6" s="40">
        <v>2</v>
      </c>
      <c r="B6" s="41" t="s">
        <v>80</v>
      </c>
      <c r="C6" s="64">
        <f>شلتوک!C38</f>
        <v>622000</v>
      </c>
      <c r="D6" s="65" t="e">
        <f>شلتوک!#REF!</f>
        <v>#REF!</v>
      </c>
      <c r="E6" s="62" t="e">
        <f t="shared" ref="E6:E32" si="0">D6+C6</f>
        <v>#REF!</v>
      </c>
      <c r="F6" s="64">
        <f>شلتوک!D38</f>
        <v>3789945.5</v>
      </c>
      <c r="G6" s="65" t="e">
        <f>شلتوک!#REF!</f>
        <v>#REF!</v>
      </c>
      <c r="H6" s="62" t="e">
        <f t="shared" ref="H6:H32" si="1">G6+F6</f>
        <v>#REF!</v>
      </c>
      <c r="I6" s="63">
        <f t="shared" ref="I6:J32" si="2">F6*1000/C6</f>
        <v>6093.1599678456596</v>
      </c>
      <c r="J6" s="62"/>
      <c r="O6" s="91"/>
      <c r="P6" s="91"/>
      <c r="Q6" s="91"/>
      <c r="R6" s="91"/>
      <c r="S6" s="91"/>
      <c r="T6" s="91"/>
      <c r="U6" s="91"/>
      <c r="V6" s="91"/>
    </row>
    <row r="7" spans="1:22">
      <c r="A7" s="40">
        <v>3</v>
      </c>
      <c r="B7" s="41" t="s">
        <v>81</v>
      </c>
      <c r="C7" s="64">
        <f>'ذرت دانه ای (فاقد برنامه'!C38</f>
        <v>187194.19896004739</v>
      </c>
      <c r="D7" s="65" t="e">
        <f>'ذرت دانه ای (فاقد برنامه'!#REF!</f>
        <v>#REF!</v>
      </c>
      <c r="E7" s="62" t="e">
        <f t="shared" si="0"/>
        <v>#REF!</v>
      </c>
      <c r="F7" s="64">
        <f>'ذرت دانه ای (فاقد برنامه'!D38</f>
        <v>1539125.4385525407</v>
      </c>
      <c r="G7" s="65" t="e">
        <f>'ذرت دانه ای (فاقد برنامه'!#REF!</f>
        <v>#REF!</v>
      </c>
      <c r="H7" s="62" t="e">
        <f t="shared" si="1"/>
        <v>#REF!</v>
      </c>
      <c r="I7" s="63">
        <f t="shared" si="2"/>
        <v>8222.078713459674</v>
      </c>
      <c r="J7" s="62"/>
      <c r="O7" s="91"/>
      <c r="P7" s="91"/>
      <c r="Q7" s="91"/>
      <c r="R7" s="91"/>
      <c r="S7" s="91"/>
      <c r="T7" s="91"/>
      <c r="U7" s="91"/>
      <c r="V7" s="91"/>
    </row>
    <row r="8" spans="1:22">
      <c r="A8" s="40">
        <v>4</v>
      </c>
      <c r="B8" s="41" t="s">
        <v>82</v>
      </c>
      <c r="C8" s="64">
        <f>جو!C39</f>
        <v>666505.37225682021</v>
      </c>
      <c r="D8" s="65">
        <f>جو!D39</f>
        <v>1159698.3011100001</v>
      </c>
      <c r="E8" s="62">
        <f t="shared" si="0"/>
        <v>1826203.6733668204</v>
      </c>
      <c r="F8" s="64">
        <f>جو!F39</f>
        <v>2400182.9506638665</v>
      </c>
      <c r="G8" s="65">
        <f>جو!G39</f>
        <v>1189957.2367080944</v>
      </c>
      <c r="H8" s="62">
        <f t="shared" si="1"/>
        <v>3590140.1873719608</v>
      </c>
      <c r="I8" s="63">
        <f t="shared" si="2"/>
        <v>3601.1456929997848</v>
      </c>
      <c r="J8" s="62">
        <f t="shared" ref="J8:J32" si="3">G8*1000/D8</f>
        <v>1026.0920754726742</v>
      </c>
      <c r="O8" s="91"/>
      <c r="P8" s="91"/>
      <c r="Q8" s="91"/>
      <c r="R8" s="91"/>
      <c r="S8" s="91"/>
      <c r="T8" s="91"/>
      <c r="U8" s="91"/>
      <c r="V8" s="91"/>
    </row>
    <row r="9" spans="1:22">
      <c r="A9" s="40">
        <v>5</v>
      </c>
      <c r="B9" s="41" t="s">
        <v>117</v>
      </c>
      <c r="C9" s="64">
        <f>'چغندر (فاقدبرنامه)'!C38</f>
        <v>130000</v>
      </c>
      <c r="D9" s="65" t="e">
        <f>'چغندر (فاقدبرنامه)'!#REF!</f>
        <v>#REF!</v>
      </c>
      <c r="E9" s="62" t="e">
        <f t="shared" si="0"/>
        <v>#REF!</v>
      </c>
      <c r="F9" s="64">
        <f>'چغندر (فاقدبرنامه)'!D38</f>
        <v>7465052</v>
      </c>
      <c r="G9" s="65" t="e">
        <f>'چغندر (فاقدبرنامه)'!#REF!</f>
        <v>#REF!</v>
      </c>
      <c r="H9" s="62" t="e">
        <f t="shared" si="1"/>
        <v>#REF!</v>
      </c>
      <c r="I9" s="63">
        <f t="shared" si="2"/>
        <v>57423.476923076923</v>
      </c>
      <c r="J9" s="62"/>
      <c r="O9" s="91"/>
      <c r="P9" s="91"/>
      <c r="Q9" s="91"/>
      <c r="R9" s="91"/>
      <c r="S9" s="91"/>
      <c r="T9" s="91"/>
      <c r="U9" s="91"/>
      <c r="V9" s="91"/>
    </row>
    <row r="10" spans="1:22">
      <c r="A10" s="40">
        <v>6</v>
      </c>
      <c r="B10" s="41" t="s">
        <v>83</v>
      </c>
      <c r="C10" s="64">
        <f>'نيشكر (فاقد برنامه)'!C39</f>
        <v>87000</v>
      </c>
      <c r="D10" s="65" t="e">
        <f>'نيشكر (فاقد برنامه)'!#REF!</f>
        <v>#REF!</v>
      </c>
      <c r="E10" s="62" t="e">
        <f t="shared" si="0"/>
        <v>#REF!</v>
      </c>
      <c r="F10" s="64">
        <f>'نيشكر (فاقد برنامه)'!D39</f>
        <v>6000000</v>
      </c>
      <c r="G10" s="65" t="e">
        <f>'نيشكر (فاقد برنامه)'!#REF!</f>
        <v>#REF!</v>
      </c>
      <c r="H10" s="62" t="e">
        <f t="shared" si="1"/>
        <v>#REF!</v>
      </c>
      <c r="I10" s="63">
        <f t="shared" si="2"/>
        <v>68965.517241379304</v>
      </c>
      <c r="J10" s="62"/>
      <c r="O10" s="91"/>
      <c r="P10" s="91"/>
      <c r="Q10" s="91"/>
      <c r="R10" s="91"/>
      <c r="S10" s="91"/>
      <c r="T10" s="91"/>
      <c r="U10" s="91"/>
      <c r="V10" s="91"/>
    </row>
    <row r="11" spans="1:22">
      <c r="A11" s="40">
        <v>7</v>
      </c>
      <c r="B11" s="41" t="s">
        <v>84</v>
      </c>
      <c r="C11" s="64">
        <f>سویا!C39</f>
        <v>45000</v>
      </c>
      <c r="D11" s="65">
        <f>سویا!D39</f>
        <v>10000</v>
      </c>
      <c r="E11" s="62">
        <f t="shared" si="0"/>
        <v>55000</v>
      </c>
      <c r="F11" s="64">
        <f>سویا!F39</f>
        <v>106000</v>
      </c>
      <c r="G11" s="65">
        <f>سویا!G39</f>
        <v>19000</v>
      </c>
      <c r="H11" s="62">
        <f t="shared" si="1"/>
        <v>125000</v>
      </c>
      <c r="I11" s="63">
        <f t="shared" si="2"/>
        <v>2355.5555555555557</v>
      </c>
      <c r="J11" s="62"/>
      <c r="O11" s="91"/>
      <c r="P11" s="91"/>
      <c r="Q11" s="91"/>
      <c r="R11" s="91"/>
      <c r="S11" s="91"/>
      <c r="T11" s="91"/>
      <c r="U11" s="91"/>
      <c r="V11" s="91"/>
    </row>
    <row r="12" spans="1:22">
      <c r="A12" s="40">
        <v>8</v>
      </c>
      <c r="B12" s="41" t="s">
        <v>85</v>
      </c>
      <c r="C12" s="64">
        <f>كلزا!C39</f>
        <v>170000</v>
      </c>
      <c r="D12" s="65">
        <f>كلزا!D39</f>
        <v>30000</v>
      </c>
      <c r="E12" s="62">
        <f t="shared" si="0"/>
        <v>200000</v>
      </c>
      <c r="F12" s="64">
        <f>كلزا!F39</f>
        <v>299200</v>
      </c>
      <c r="G12" s="65">
        <f>كلزا!G39</f>
        <v>27000</v>
      </c>
      <c r="H12" s="62">
        <f t="shared" si="1"/>
        <v>326200</v>
      </c>
      <c r="I12" s="63">
        <f t="shared" si="2"/>
        <v>1760</v>
      </c>
      <c r="J12" s="62">
        <f t="shared" si="3"/>
        <v>900</v>
      </c>
      <c r="O12" s="91"/>
      <c r="P12" s="91"/>
      <c r="Q12" s="91"/>
      <c r="R12" s="91"/>
      <c r="S12" s="91"/>
      <c r="T12" s="91"/>
      <c r="U12" s="91"/>
      <c r="V12" s="91"/>
    </row>
    <row r="13" spans="1:22">
      <c r="A13" s="40">
        <v>9</v>
      </c>
      <c r="B13" s="41" t="s">
        <v>86</v>
      </c>
      <c r="C13" s="64">
        <f>کنجد!C39</f>
        <v>60000</v>
      </c>
      <c r="D13" s="65">
        <f>کنجد!D39</f>
        <v>5000</v>
      </c>
      <c r="E13" s="62">
        <f t="shared" si="0"/>
        <v>65000</v>
      </c>
      <c r="F13" s="64">
        <f>کنجد!F39</f>
        <v>60000</v>
      </c>
      <c r="G13" s="65">
        <f>کنجد!G39</f>
        <v>2499.8000000000002</v>
      </c>
      <c r="H13" s="62">
        <f t="shared" si="1"/>
        <v>62499.8</v>
      </c>
      <c r="I13" s="63">
        <f t="shared" si="2"/>
        <v>1000</v>
      </c>
      <c r="J13" s="62"/>
      <c r="O13" s="91"/>
      <c r="P13" s="91"/>
      <c r="Q13" s="91"/>
      <c r="R13" s="91"/>
      <c r="S13" s="91"/>
      <c r="T13" s="91"/>
      <c r="U13" s="91"/>
      <c r="V13" s="91"/>
    </row>
    <row r="14" spans="1:22">
      <c r="A14" s="40">
        <v>10</v>
      </c>
      <c r="B14" s="41" t="s">
        <v>87</v>
      </c>
      <c r="C14" s="64">
        <f>'گلرنگ '!C39</f>
        <v>10000</v>
      </c>
      <c r="D14" s="65">
        <f>'گلرنگ '!D39</f>
        <v>40000</v>
      </c>
      <c r="E14" s="62">
        <f t="shared" si="0"/>
        <v>50000</v>
      </c>
      <c r="F14" s="64">
        <f>'گلرنگ '!F39</f>
        <v>14000</v>
      </c>
      <c r="G14" s="65">
        <f>'گلرنگ '!G39</f>
        <v>20000</v>
      </c>
      <c r="H14" s="62">
        <f t="shared" si="1"/>
        <v>34000</v>
      </c>
      <c r="I14" s="63">
        <f t="shared" si="2"/>
        <v>1400</v>
      </c>
      <c r="J14" s="62"/>
      <c r="O14" s="91"/>
      <c r="P14" s="91"/>
      <c r="Q14" s="91"/>
      <c r="R14" s="91"/>
      <c r="S14" s="91"/>
      <c r="T14" s="91"/>
      <c r="U14" s="91"/>
      <c r="V14" s="91"/>
    </row>
    <row r="15" spans="1:22">
      <c r="A15" s="40">
        <v>11</v>
      </c>
      <c r="B15" s="41" t="s">
        <v>88</v>
      </c>
      <c r="C15" s="64">
        <f>'آفتابگردان (فاقد برنامه)'!C39</f>
        <v>5000</v>
      </c>
      <c r="D15" s="65">
        <f>'آفتابگردان (فاقد برنامه)'!D39</f>
        <v>10000</v>
      </c>
      <c r="E15" s="62">
        <f t="shared" si="0"/>
        <v>15000</v>
      </c>
      <c r="F15" s="64">
        <f>'آفتابگردان (فاقد برنامه)'!F39</f>
        <v>8250</v>
      </c>
      <c r="G15" s="65">
        <f>'آفتابگردان (فاقد برنامه)'!G39</f>
        <v>5000.2</v>
      </c>
      <c r="H15" s="62">
        <f t="shared" si="1"/>
        <v>13250.2</v>
      </c>
      <c r="I15" s="63">
        <f t="shared" si="2"/>
        <v>1650</v>
      </c>
      <c r="J15" s="62"/>
      <c r="O15" s="91"/>
      <c r="P15" s="91"/>
      <c r="Q15" s="91"/>
      <c r="R15" s="91"/>
      <c r="S15" s="91"/>
      <c r="T15" s="91"/>
      <c r="U15" s="91"/>
      <c r="V15" s="91"/>
    </row>
    <row r="16" spans="1:22">
      <c r="A16" s="40">
        <v>12</v>
      </c>
      <c r="B16" s="41" t="s">
        <v>89</v>
      </c>
      <c r="C16" s="64" t="e">
        <f>#REF!</f>
        <v>#REF!</v>
      </c>
      <c r="D16" s="65" t="e">
        <f>#REF!</f>
        <v>#REF!</v>
      </c>
      <c r="E16" s="62" t="e">
        <f t="shared" si="0"/>
        <v>#REF!</v>
      </c>
      <c r="F16" s="64" t="e">
        <f>#REF!</f>
        <v>#REF!</v>
      </c>
      <c r="G16" s="65" t="e">
        <f>#REF!</f>
        <v>#REF!</v>
      </c>
      <c r="H16" s="62" t="e">
        <f t="shared" si="1"/>
        <v>#REF!</v>
      </c>
      <c r="I16" s="63" t="e">
        <f t="shared" si="2"/>
        <v>#REF!</v>
      </c>
      <c r="J16" s="62"/>
      <c r="O16" s="91"/>
      <c r="P16" s="91"/>
      <c r="Q16" s="91"/>
      <c r="R16" s="91"/>
      <c r="S16" s="91"/>
      <c r="T16" s="91"/>
      <c r="U16" s="91"/>
      <c r="V16" s="91"/>
    </row>
    <row r="17" spans="1:22">
      <c r="A17" s="40">
        <v>13</v>
      </c>
      <c r="B17" s="41" t="s">
        <v>90</v>
      </c>
      <c r="C17" s="64" t="e">
        <f>#REF!</f>
        <v>#REF!</v>
      </c>
      <c r="D17" s="65" t="e">
        <f>#REF!</f>
        <v>#REF!</v>
      </c>
      <c r="E17" s="62" t="e">
        <f t="shared" si="0"/>
        <v>#REF!</v>
      </c>
      <c r="F17" s="64" t="e">
        <f>#REF!</f>
        <v>#REF!</v>
      </c>
      <c r="G17" s="65" t="e">
        <f>#REF!</f>
        <v>#REF!</v>
      </c>
      <c r="H17" s="62" t="e">
        <f t="shared" si="1"/>
        <v>#REF!</v>
      </c>
      <c r="I17" s="63" t="e">
        <f t="shared" si="2"/>
        <v>#REF!</v>
      </c>
      <c r="J17" s="62"/>
      <c r="O17" s="91"/>
      <c r="P17" s="91"/>
      <c r="Q17" s="91"/>
      <c r="R17" s="91"/>
      <c r="S17" s="91"/>
      <c r="T17" s="91"/>
      <c r="U17" s="91"/>
      <c r="V17" s="91"/>
    </row>
    <row r="18" spans="1:22">
      <c r="A18" s="40">
        <v>14</v>
      </c>
      <c r="B18" s="41" t="s">
        <v>91</v>
      </c>
      <c r="C18" s="64" t="e">
        <f>#REF!</f>
        <v>#REF!</v>
      </c>
      <c r="D18" s="65" t="e">
        <f>#REF!</f>
        <v>#REF!</v>
      </c>
      <c r="E18" s="62" t="e">
        <f t="shared" si="0"/>
        <v>#REF!</v>
      </c>
      <c r="F18" s="64" t="e">
        <f>#REF!</f>
        <v>#REF!</v>
      </c>
      <c r="G18" s="65" t="e">
        <f>#REF!</f>
        <v>#REF!</v>
      </c>
      <c r="H18" s="62" t="e">
        <f t="shared" si="1"/>
        <v>#REF!</v>
      </c>
      <c r="I18" s="63" t="e">
        <f t="shared" si="2"/>
        <v>#REF!</v>
      </c>
      <c r="J18" s="62"/>
      <c r="O18" s="91"/>
      <c r="P18" s="91"/>
      <c r="Q18" s="91"/>
      <c r="R18" s="91"/>
      <c r="S18" s="91"/>
      <c r="T18" s="91"/>
      <c r="U18" s="91"/>
      <c r="V18" s="91"/>
    </row>
    <row r="19" spans="1:22">
      <c r="A19" s="40">
        <v>15</v>
      </c>
      <c r="B19" s="41" t="s">
        <v>92</v>
      </c>
      <c r="C19" s="64" t="e">
        <f>#REF!</f>
        <v>#REF!</v>
      </c>
      <c r="D19" s="65" t="e">
        <f>#REF!</f>
        <v>#REF!</v>
      </c>
      <c r="E19" s="62" t="e">
        <f t="shared" si="0"/>
        <v>#REF!</v>
      </c>
      <c r="F19" s="64" t="e">
        <f>#REF!</f>
        <v>#REF!</v>
      </c>
      <c r="G19" s="65" t="e">
        <f>#REF!</f>
        <v>#REF!</v>
      </c>
      <c r="H19" s="62" t="e">
        <f t="shared" si="1"/>
        <v>#REF!</v>
      </c>
      <c r="I19" s="63" t="e">
        <f t="shared" si="2"/>
        <v>#REF!</v>
      </c>
      <c r="J19" s="62"/>
      <c r="O19" s="91"/>
      <c r="P19" s="91"/>
      <c r="Q19" s="91"/>
      <c r="R19" s="91"/>
      <c r="S19" s="91"/>
      <c r="T19" s="91"/>
      <c r="U19" s="91"/>
      <c r="V19" s="91"/>
    </row>
    <row r="20" spans="1:22">
      <c r="A20" s="40">
        <v>16</v>
      </c>
      <c r="B20" s="41" t="s">
        <v>93</v>
      </c>
      <c r="C20" s="64" t="e">
        <f>#REF!</f>
        <v>#REF!</v>
      </c>
      <c r="D20" s="65" t="e">
        <f>#REF!</f>
        <v>#REF!</v>
      </c>
      <c r="E20" s="62" t="e">
        <f t="shared" si="0"/>
        <v>#REF!</v>
      </c>
      <c r="F20" s="64" t="e">
        <f>#REF!</f>
        <v>#REF!</v>
      </c>
      <c r="G20" s="65" t="e">
        <f>#REF!</f>
        <v>#REF!</v>
      </c>
      <c r="H20" s="62" t="e">
        <f t="shared" si="1"/>
        <v>#REF!</v>
      </c>
      <c r="I20" s="63" t="e">
        <f t="shared" si="2"/>
        <v>#REF!</v>
      </c>
      <c r="J20" s="62"/>
      <c r="O20" s="91"/>
      <c r="P20" s="91"/>
      <c r="Q20" s="91"/>
      <c r="R20" s="91"/>
      <c r="S20" s="91"/>
      <c r="T20" s="91"/>
      <c r="U20" s="91"/>
      <c r="V20" s="91"/>
    </row>
    <row r="21" spans="1:22">
      <c r="A21" s="40">
        <v>17</v>
      </c>
      <c r="B21" s="41" t="s">
        <v>94</v>
      </c>
      <c r="C21" s="64" t="e">
        <f>#REF!</f>
        <v>#REF!</v>
      </c>
      <c r="D21" s="65" t="e">
        <f>#REF!</f>
        <v>#REF!</v>
      </c>
      <c r="E21" s="62" t="e">
        <f t="shared" si="0"/>
        <v>#REF!</v>
      </c>
      <c r="F21" s="64" t="e">
        <f>#REF!</f>
        <v>#REF!</v>
      </c>
      <c r="G21" s="65" t="e">
        <f>#REF!</f>
        <v>#REF!</v>
      </c>
      <c r="H21" s="62" t="e">
        <f t="shared" si="1"/>
        <v>#REF!</v>
      </c>
      <c r="I21" s="63" t="e">
        <f t="shared" si="2"/>
        <v>#REF!</v>
      </c>
      <c r="J21" s="62"/>
      <c r="O21" s="91"/>
      <c r="P21" s="91"/>
      <c r="Q21" s="91"/>
      <c r="R21" s="91"/>
      <c r="S21" s="91"/>
      <c r="T21" s="91"/>
      <c r="U21" s="91"/>
      <c r="V21" s="91"/>
    </row>
    <row r="22" spans="1:22" ht="19.5" customHeight="1">
      <c r="A22" s="40">
        <v>18</v>
      </c>
      <c r="B22" s="41" t="s">
        <v>95</v>
      </c>
      <c r="C22" s="64" t="e">
        <f>#REF!</f>
        <v>#REF!</v>
      </c>
      <c r="D22" s="65" t="e">
        <f>#REF!</f>
        <v>#REF!</v>
      </c>
      <c r="E22" s="62" t="e">
        <f t="shared" si="0"/>
        <v>#REF!</v>
      </c>
      <c r="F22" s="64" t="e">
        <f>#REF!</f>
        <v>#REF!</v>
      </c>
      <c r="G22" s="65" t="e">
        <f>#REF!</f>
        <v>#REF!</v>
      </c>
      <c r="H22" s="62" t="e">
        <f t="shared" si="1"/>
        <v>#REF!</v>
      </c>
      <c r="I22" s="63" t="e">
        <f t="shared" si="2"/>
        <v>#REF!</v>
      </c>
      <c r="J22" s="62"/>
      <c r="O22" s="91"/>
      <c r="P22" s="91"/>
      <c r="Q22" s="91"/>
      <c r="R22" s="91"/>
      <c r="S22" s="91"/>
      <c r="T22" s="91"/>
      <c r="U22" s="91"/>
      <c r="V22" s="91"/>
    </row>
    <row r="23" spans="1:22" ht="18.75" customHeight="1">
      <c r="A23" s="40">
        <v>19</v>
      </c>
      <c r="B23" s="48" t="s">
        <v>96</v>
      </c>
      <c r="C23" s="64" t="e">
        <f>#REF!</f>
        <v>#REF!</v>
      </c>
      <c r="D23" s="65" t="e">
        <f>#REF!</f>
        <v>#REF!</v>
      </c>
      <c r="E23" s="62" t="e">
        <f t="shared" si="0"/>
        <v>#REF!</v>
      </c>
      <c r="F23" s="64" t="e">
        <f>#REF!</f>
        <v>#REF!</v>
      </c>
      <c r="G23" s="65" t="e">
        <f>#REF!</f>
        <v>#REF!</v>
      </c>
      <c r="H23" s="62" t="e">
        <f t="shared" si="1"/>
        <v>#REF!</v>
      </c>
      <c r="I23" s="63" t="e">
        <f t="shared" si="2"/>
        <v>#REF!</v>
      </c>
      <c r="J23" s="62"/>
      <c r="O23" s="91"/>
      <c r="P23" s="91"/>
      <c r="Q23" s="91"/>
      <c r="R23" s="91"/>
      <c r="S23" s="91"/>
      <c r="T23" s="91"/>
      <c r="U23" s="91"/>
      <c r="V23" s="91"/>
    </row>
    <row r="24" spans="1:22">
      <c r="A24" s="40">
        <v>20</v>
      </c>
      <c r="B24" s="41" t="s">
        <v>97</v>
      </c>
      <c r="C24" s="64" t="e">
        <f>#REF!</f>
        <v>#REF!</v>
      </c>
      <c r="D24" s="65" t="e">
        <f>#REF!</f>
        <v>#REF!</v>
      </c>
      <c r="E24" s="62" t="e">
        <f t="shared" si="0"/>
        <v>#REF!</v>
      </c>
      <c r="F24" s="64" t="e">
        <f>#REF!</f>
        <v>#REF!</v>
      </c>
      <c r="G24" s="65" t="e">
        <f>#REF!</f>
        <v>#REF!</v>
      </c>
      <c r="H24" s="62" t="e">
        <f t="shared" si="1"/>
        <v>#REF!</v>
      </c>
      <c r="I24" s="63" t="e">
        <f t="shared" si="2"/>
        <v>#REF!</v>
      </c>
      <c r="J24" s="63"/>
      <c r="O24" s="91"/>
      <c r="P24" s="91"/>
      <c r="Q24" s="91"/>
      <c r="R24" s="91"/>
      <c r="S24" s="91"/>
      <c r="T24" s="91"/>
      <c r="U24" s="91"/>
      <c r="V24" s="91"/>
    </row>
    <row r="25" spans="1:22">
      <c r="A25" s="40">
        <v>21</v>
      </c>
      <c r="B25" s="41" t="s">
        <v>98</v>
      </c>
      <c r="C25" s="64">
        <f>'نخود '!C39</f>
        <v>0</v>
      </c>
      <c r="D25" s="65">
        <f>'نخود '!D39</f>
        <v>528275</v>
      </c>
      <c r="E25" s="62">
        <f t="shared" si="0"/>
        <v>528275</v>
      </c>
      <c r="F25" s="64">
        <f>'نخود '!F39</f>
        <v>0</v>
      </c>
      <c r="G25" s="65">
        <f>'نخود '!G39</f>
        <v>284261.31047724641</v>
      </c>
      <c r="H25" s="62">
        <f t="shared" si="1"/>
        <v>284261.31047724641</v>
      </c>
      <c r="I25" s="63"/>
      <c r="J25" s="63">
        <f t="shared" si="2"/>
        <v>538.09343708721099</v>
      </c>
      <c r="O25" s="91"/>
      <c r="P25" s="91"/>
      <c r="Q25" s="91"/>
      <c r="R25" s="91"/>
      <c r="S25" s="91"/>
      <c r="T25" s="91"/>
      <c r="U25" s="91"/>
      <c r="V25" s="91"/>
    </row>
    <row r="26" spans="1:22">
      <c r="A26" s="40">
        <v>22</v>
      </c>
      <c r="B26" s="41" t="s">
        <v>99</v>
      </c>
      <c r="C26" s="64">
        <f>'لوبیا '!C38</f>
        <v>105000</v>
      </c>
      <c r="D26" s="65" t="e">
        <f>'لوبیا '!#REF!</f>
        <v>#REF!</v>
      </c>
      <c r="E26" s="62" t="e">
        <f t="shared" si="0"/>
        <v>#REF!</v>
      </c>
      <c r="F26" s="64">
        <f>'لوبیا '!D38</f>
        <v>280999.70699999999</v>
      </c>
      <c r="G26" s="65" t="e">
        <f>'لوبیا '!#REF!</f>
        <v>#REF!</v>
      </c>
      <c r="H26" s="62" t="e">
        <f t="shared" si="1"/>
        <v>#REF!</v>
      </c>
      <c r="I26" s="63">
        <f t="shared" si="2"/>
        <v>2676.1876857142856</v>
      </c>
      <c r="J26" s="63"/>
      <c r="O26" s="91"/>
      <c r="P26" s="91"/>
      <c r="Q26" s="91"/>
      <c r="R26" s="91"/>
      <c r="S26" s="91"/>
      <c r="T26" s="91"/>
      <c r="U26" s="91"/>
      <c r="V26" s="91"/>
    </row>
    <row r="27" spans="1:22">
      <c r="A27" s="40">
        <v>23</v>
      </c>
      <c r="B27" s="41" t="s">
        <v>100</v>
      </c>
      <c r="C27" s="64">
        <f>'عدس '!C39</f>
        <v>0</v>
      </c>
      <c r="D27" s="65">
        <f>'عدس '!D39</f>
        <v>160000</v>
      </c>
      <c r="E27" s="62">
        <f t="shared" si="0"/>
        <v>160000</v>
      </c>
      <c r="F27" s="64">
        <f>'عدس '!F39</f>
        <v>0</v>
      </c>
      <c r="G27" s="65">
        <f>'عدس '!G39</f>
        <v>85316.666666666657</v>
      </c>
      <c r="H27" s="62">
        <f t="shared" si="1"/>
        <v>85316.666666666657</v>
      </c>
      <c r="I27" s="63"/>
      <c r="J27" s="63">
        <f t="shared" si="2"/>
        <v>533.22916666666663</v>
      </c>
      <c r="O27" s="91"/>
      <c r="P27" s="91"/>
      <c r="Q27" s="91"/>
      <c r="R27" s="91"/>
      <c r="S27" s="91"/>
      <c r="T27" s="91"/>
      <c r="U27" s="91"/>
      <c r="V27" s="91"/>
    </row>
    <row r="28" spans="1:22">
      <c r="A28" s="40">
        <v>24</v>
      </c>
      <c r="B28" s="41" t="s">
        <v>101</v>
      </c>
      <c r="C28" s="64">
        <f>'سایرحبوبات '!C38</f>
        <v>42000</v>
      </c>
      <c r="D28" s="65" t="e">
        <f>'سایرحبوبات '!#REF!</f>
        <v>#REF!</v>
      </c>
      <c r="E28" s="62" t="e">
        <f t="shared" si="0"/>
        <v>#REF!</v>
      </c>
      <c r="F28" s="64">
        <f>'سایرحبوبات '!D38</f>
        <v>94999.5</v>
      </c>
      <c r="G28" s="65" t="e">
        <f>'سایرحبوبات '!#REF!</f>
        <v>#REF!</v>
      </c>
      <c r="H28" s="62" t="e">
        <f t="shared" si="1"/>
        <v>#REF!</v>
      </c>
      <c r="I28" s="63">
        <f t="shared" si="2"/>
        <v>2261.8928571428573</v>
      </c>
      <c r="J28" s="62"/>
      <c r="O28" s="91"/>
      <c r="P28" s="91"/>
      <c r="Q28" s="91"/>
      <c r="R28" s="91"/>
      <c r="S28" s="91"/>
      <c r="T28" s="91"/>
      <c r="U28" s="91"/>
      <c r="V28" s="91"/>
    </row>
    <row r="29" spans="1:22">
      <c r="A29" s="40">
        <v>25</v>
      </c>
      <c r="B29" s="41" t="s">
        <v>102</v>
      </c>
      <c r="C29" s="64" t="e">
        <f>#REF!</f>
        <v>#REF!</v>
      </c>
      <c r="D29" s="65" t="e">
        <f>#REF!</f>
        <v>#REF!</v>
      </c>
      <c r="E29" s="62" t="e">
        <f>#REF!</f>
        <v>#REF!</v>
      </c>
      <c r="F29" s="64" t="e">
        <f>#REF!</f>
        <v>#REF!</v>
      </c>
      <c r="G29" s="65" t="e">
        <f>#REF!</f>
        <v>#REF!</v>
      </c>
      <c r="H29" s="62" t="e">
        <f>#REF!</f>
        <v>#REF!</v>
      </c>
      <c r="I29" s="63" t="e">
        <f>#REF!</f>
        <v>#REF!</v>
      </c>
      <c r="J29" s="62" t="e">
        <f>#REF!</f>
        <v>#REF!</v>
      </c>
      <c r="O29" s="91"/>
      <c r="P29" s="91"/>
      <c r="Q29" s="91"/>
      <c r="R29" s="91"/>
      <c r="S29" s="91"/>
      <c r="T29" s="91"/>
      <c r="U29" s="91"/>
      <c r="V29" s="91"/>
    </row>
    <row r="30" spans="1:22">
      <c r="A30" s="40">
        <v>26</v>
      </c>
      <c r="B30" s="41" t="s">
        <v>103</v>
      </c>
      <c r="C30" s="64" t="e">
        <f>#REF!</f>
        <v>#REF!</v>
      </c>
      <c r="D30" s="65" t="e">
        <f>#REF!</f>
        <v>#REF!</v>
      </c>
      <c r="E30" s="62" t="e">
        <f t="shared" si="0"/>
        <v>#REF!</v>
      </c>
      <c r="F30" s="64" t="e">
        <f>#REF!</f>
        <v>#REF!</v>
      </c>
      <c r="G30" s="65" t="e">
        <f>#REF!</f>
        <v>#REF!</v>
      </c>
      <c r="H30" s="62" t="e">
        <f t="shared" si="1"/>
        <v>#REF!</v>
      </c>
      <c r="I30" s="63" t="e">
        <f t="shared" si="2"/>
        <v>#REF!</v>
      </c>
      <c r="J30" s="62" t="e">
        <f t="shared" si="3"/>
        <v>#REF!</v>
      </c>
      <c r="O30" s="91"/>
      <c r="P30" s="91"/>
      <c r="Q30" s="91"/>
      <c r="R30" s="91"/>
      <c r="S30" s="91"/>
      <c r="T30" s="91"/>
      <c r="U30" s="91"/>
      <c r="V30" s="91"/>
    </row>
    <row r="31" spans="1:22">
      <c r="A31" s="40">
        <v>27</v>
      </c>
      <c r="B31" s="41" t="s">
        <v>104</v>
      </c>
      <c r="C31" s="64" t="e">
        <f>#REF!</f>
        <v>#REF!</v>
      </c>
      <c r="D31" s="65" t="e">
        <f>#REF!</f>
        <v>#REF!</v>
      </c>
      <c r="E31" s="62" t="e">
        <f t="shared" si="0"/>
        <v>#REF!</v>
      </c>
      <c r="F31" s="64" t="e">
        <f>#REF!</f>
        <v>#REF!</v>
      </c>
      <c r="G31" s="65" t="e">
        <f>#REF!</f>
        <v>#REF!</v>
      </c>
      <c r="H31" s="62" t="e">
        <f t="shared" si="1"/>
        <v>#REF!</v>
      </c>
      <c r="I31" s="63" t="e">
        <f t="shared" si="2"/>
        <v>#REF!</v>
      </c>
      <c r="J31" s="62"/>
      <c r="O31" s="91"/>
      <c r="P31" s="91"/>
      <c r="Q31" s="91"/>
      <c r="R31" s="91"/>
      <c r="S31" s="91"/>
      <c r="T31" s="91"/>
      <c r="U31" s="91"/>
      <c r="V31" s="91"/>
    </row>
    <row r="32" spans="1:22" ht="21.75" thickBot="1">
      <c r="A32" s="42">
        <v>28</v>
      </c>
      <c r="B32" s="43" t="s">
        <v>124</v>
      </c>
      <c r="C32" s="66" t="e">
        <f>#REF!</f>
        <v>#REF!</v>
      </c>
      <c r="D32" s="67" t="e">
        <f>#REF!</f>
        <v>#REF!</v>
      </c>
      <c r="E32" s="62" t="e">
        <f t="shared" si="0"/>
        <v>#REF!</v>
      </c>
      <c r="F32" s="66" t="e">
        <f>#REF!</f>
        <v>#REF!</v>
      </c>
      <c r="G32" s="67" t="e">
        <f>#REF!</f>
        <v>#REF!</v>
      </c>
      <c r="H32" s="62" t="e">
        <f t="shared" si="1"/>
        <v>#REF!</v>
      </c>
      <c r="I32" s="63" t="e">
        <f t="shared" si="2"/>
        <v>#REF!</v>
      </c>
      <c r="J32" s="62" t="e">
        <f t="shared" si="3"/>
        <v>#REF!</v>
      </c>
      <c r="O32" s="91"/>
      <c r="P32" s="91"/>
      <c r="Q32" s="91"/>
      <c r="R32" s="91"/>
      <c r="S32" s="91"/>
      <c r="T32" s="91"/>
      <c r="U32" s="91"/>
      <c r="V32" s="91"/>
    </row>
    <row r="33" spans="1:22" ht="21.75" thickBot="1">
      <c r="A33" s="143" t="s">
        <v>6</v>
      </c>
      <c r="B33" s="144"/>
      <c r="C33" s="68" t="e">
        <f>SUM(C5:C32)</f>
        <v>#REF!</v>
      </c>
      <c r="D33" s="69" t="e">
        <f t="shared" ref="D33:H33" si="4">SUM(D5:D32)</f>
        <v>#REF!</v>
      </c>
      <c r="E33" s="70" t="e">
        <f t="shared" si="4"/>
        <v>#REF!</v>
      </c>
      <c r="F33" s="68" t="e">
        <f t="shared" si="4"/>
        <v>#REF!</v>
      </c>
      <c r="G33" s="69" t="e">
        <f t="shared" si="4"/>
        <v>#REF!</v>
      </c>
      <c r="H33" s="70" t="e">
        <f t="shared" si="4"/>
        <v>#REF!</v>
      </c>
      <c r="I33" s="71"/>
      <c r="J33" s="70"/>
      <c r="O33" s="91"/>
      <c r="P33" s="91"/>
      <c r="Q33" s="91"/>
      <c r="R33" s="91"/>
      <c r="S33" s="91"/>
      <c r="T33" s="91"/>
      <c r="U33" s="91"/>
      <c r="V33" s="91"/>
    </row>
  </sheetData>
  <mergeCells count="9">
    <mergeCell ref="A33:B33"/>
    <mergeCell ref="A1:J1"/>
    <mergeCell ref="H2:J2"/>
    <mergeCell ref="A3:A4"/>
    <mergeCell ref="B3:B4"/>
    <mergeCell ref="C3:E3"/>
    <mergeCell ref="F3:H3"/>
    <mergeCell ref="I3:J3"/>
    <mergeCell ref="A2:C2"/>
  </mergeCells>
  <printOptions horizontalCentered="1" verticalCentered="1"/>
  <pageMargins left="0.31496062992125984" right="0.31496062992125984" top="0.15748031496062992" bottom="0.27559055118110237" header="0" footer="0"/>
  <pageSetup paperSize="9" scale="7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FF0000"/>
    <pageSetUpPr fitToPage="1"/>
  </sheetPr>
  <dimension ref="A1:H40"/>
  <sheetViews>
    <sheetView rightToLeft="1" zoomScaleNormal="100" zoomScaleSheetLayoutView="95" workbookViewId="0">
      <selection sqref="A1:J1"/>
    </sheetView>
  </sheetViews>
  <sheetFormatPr defaultColWidth="9" defaultRowHeight="17.25"/>
  <cols>
    <col min="1" max="1" width="5.375" style="1" customWidth="1"/>
    <col min="2" max="2" width="14.25" style="1" bestFit="1" customWidth="1"/>
    <col min="3" max="3" width="12.625" style="1" customWidth="1"/>
    <col min="4" max="4" width="11.625" style="1" customWidth="1"/>
    <col min="5" max="5" width="11.375" style="1" customWidth="1"/>
    <col min="6" max="6" width="11.625" style="1" customWidth="1"/>
    <col min="7" max="7" width="11.125" style="1" customWidth="1"/>
    <col min="8" max="8" width="12.625" style="1" customWidth="1"/>
    <col min="9" max="16384" width="9" style="1"/>
  </cols>
  <sheetData>
    <row r="1" spans="1:8" ht="56.25" customHeight="1">
      <c r="A1" s="159" t="s">
        <v>128</v>
      </c>
      <c r="B1" s="160"/>
      <c r="C1" s="160"/>
      <c r="D1" s="160"/>
      <c r="E1" s="160"/>
      <c r="F1" s="160"/>
      <c r="G1" s="160"/>
      <c r="H1" s="160"/>
    </row>
    <row r="2" spans="1:8" ht="23.25" customHeight="1" thickBot="1">
      <c r="A2" s="3"/>
      <c r="B2" s="3"/>
      <c r="C2" s="3"/>
      <c r="D2" s="3"/>
      <c r="E2" s="3"/>
      <c r="F2" s="156" t="s">
        <v>75</v>
      </c>
      <c r="G2" s="156"/>
      <c r="H2" s="156"/>
    </row>
    <row r="3" spans="1:8" ht="17.25" customHeight="1">
      <c r="A3" s="161" t="s">
        <v>0</v>
      </c>
      <c r="B3" s="163" t="s">
        <v>113</v>
      </c>
      <c r="C3" s="161" t="s">
        <v>114</v>
      </c>
      <c r="D3" s="165"/>
      <c r="E3" s="163"/>
      <c r="F3" s="166" t="s">
        <v>115</v>
      </c>
      <c r="G3" s="167"/>
      <c r="H3" s="168"/>
    </row>
    <row r="4" spans="1:8" ht="18" customHeight="1" thickBot="1">
      <c r="A4" s="162"/>
      <c r="B4" s="164"/>
      <c r="C4" s="15" t="s">
        <v>4</v>
      </c>
      <c r="D4" s="5" t="s">
        <v>5</v>
      </c>
      <c r="E4" s="16" t="s">
        <v>6</v>
      </c>
      <c r="F4" s="6" t="s">
        <v>4</v>
      </c>
      <c r="G4" s="5" t="s">
        <v>5</v>
      </c>
      <c r="H4" s="16" t="s">
        <v>6</v>
      </c>
    </row>
    <row r="5" spans="1:8" ht="19.5">
      <c r="A5" s="4">
        <v>1</v>
      </c>
      <c r="B5" s="7" t="s">
        <v>7</v>
      </c>
      <c r="C5" s="72" t="e">
        <f>شرقی!C33</f>
        <v>#REF!</v>
      </c>
      <c r="D5" s="74" t="e">
        <f>شرقی!D33</f>
        <v>#REF!</v>
      </c>
      <c r="E5" s="80" t="e">
        <f>شرقی!E33</f>
        <v>#REF!</v>
      </c>
      <c r="F5" s="81" t="e">
        <f>شرقی!F33</f>
        <v>#REF!</v>
      </c>
      <c r="G5" s="74" t="e">
        <f>شرقی!G33</f>
        <v>#REF!</v>
      </c>
      <c r="H5" s="80" t="e">
        <f>شرقی!H33</f>
        <v>#REF!</v>
      </c>
    </row>
    <row r="6" spans="1:8" ht="19.5">
      <c r="A6" s="75">
        <v>2</v>
      </c>
      <c r="B6" s="84" t="s">
        <v>8</v>
      </c>
      <c r="C6" s="86" t="e">
        <f>غربی!C33</f>
        <v>#REF!</v>
      </c>
      <c r="D6" s="73" t="e">
        <f>غربی!D33</f>
        <v>#REF!</v>
      </c>
      <c r="E6" s="76" t="e">
        <f>غربی!E33</f>
        <v>#REF!</v>
      </c>
      <c r="F6" s="82" t="e">
        <f>غربی!F33</f>
        <v>#REF!</v>
      </c>
      <c r="G6" s="73" t="e">
        <f>غربی!G33</f>
        <v>#REF!</v>
      </c>
      <c r="H6" s="76" t="e">
        <f>غربی!H33</f>
        <v>#REF!</v>
      </c>
    </row>
    <row r="7" spans="1:8" ht="19.5">
      <c r="A7" s="75">
        <v>3</v>
      </c>
      <c r="B7" s="84" t="s">
        <v>9</v>
      </c>
      <c r="C7" s="86" t="e">
        <f>اردبیل!C33</f>
        <v>#REF!</v>
      </c>
      <c r="D7" s="73" t="e">
        <f>اردبیل!D33</f>
        <v>#REF!</v>
      </c>
      <c r="E7" s="76" t="e">
        <f>اردبیل!E33</f>
        <v>#REF!</v>
      </c>
      <c r="F7" s="82" t="e">
        <f>اردبیل!F33</f>
        <v>#REF!</v>
      </c>
      <c r="G7" s="73" t="e">
        <f>اردبیل!G33</f>
        <v>#REF!</v>
      </c>
      <c r="H7" s="76" t="e">
        <f>اردبیل!H33</f>
        <v>#REF!</v>
      </c>
    </row>
    <row r="8" spans="1:8" ht="19.5">
      <c r="A8" s="75">
        <v>4</v>
      </c>
      <c r="B8" s="84" t="s">
        <v>10</v>
      </c>
      <c r="C8" s="86" t="e">
        <f>اصفهان!C33</f>
        <v>#REF!</v>
      </c>
      <c r="D8" s="73" t="e">
        <f>اصفهان!D33</f>
        <v>#REF!</v>
      </c>
      <c r="E8" s="76" t="e">
        <f>اصفهان!E33</f>
        <v>#REF!</v>
      </c>
      <c r="F8" s="82" t="e">
        <f>اصفهان!F33</f>
        <v>#REF!</v>
      </c>
      <c r="G8" s="73" t="e">
        <f>اصفهان!G33</f>
        <v>#REF!</v>
      </c>
      <c r="H8" s="76" t="e">
        <f>اصفهان!H33</f>
        <v>#REF!</v>
      </c>
    </row>
    <row r="9" spans="1:8" ht="19.5">
      <c r="A9" s="75">
        <v>5</v>
      </c>
      <c r="B9" s="84" t="s">
        <v>11</v>
      </c>
      <c r="C9" s="86" t="e">
        <f>البرز!C33</f>
        <v>#REF!</v>
      </c>
      <c r="D9" s="73" t="e">
        <f>البرز!D33</f>
        <v>#REF!</v>
      </c>
      <c r="E9" s="76" t="e">
        <f>البرز!E33</f>
        <v>#REF!</v>
      </c>
      <c r="F9" s="82" t="e">
        <f>البرز!F33</f>
        <v>#REF!</v>
      </c>
      <c r="G9" s="73" t="e">
        <f>البرز!G33</f>
        <v>#REF!</v>
      </c>
      <c r="H9" s="76" t="e">
        <f>البرز!H33</f>
        <v>#REF!</v>
      </c>
    </row>
    <row r="10" spans="1:8" ht="19.5">
      <c r="A10" s="75">
        <v>6</v>
      </c>
      <c r="B10" s="84" t="s">
        <v>12</v>
      </c>
      <c r="C10" s="86" t="e">
        <f>ایلام!C33</f>
        <v>#REF!</v>
      </c>
      <c r="D10" s="73" t="e">
        <f>ایلام!D33</f>
        <v>#REF!</v>
      </c>
      <c r="E10" s="76" t="e">
        <f>ایلام!E33</f>
        <v>#REF!</v>
      </c>
      <c r="F10" s="82" t="e">
        <f>ایلام!F33</f>
        <v>#REF!</v>
      </c>
      <c r="G10" s="73" t="e">
        <f>ایلام!G33</f>
        <v>#REF!</v>
      </c>
      <c r="H10" s="76" t="e">
        <f>ایلام!H33</f>
        <v>#REF!</v>
      </c>
    </row>
    <row r="11" spans="1:8" ht="19.5">
      <c r="A11" s="75">
        <v>7</v>
      </c>
      <c r="B11" s="84" t="s">
        <v>13</v>
      </c>
      <c r="C11" s="86" t="e">
        <f>بوشهر!C33</f>
        <v>#REF!</v>
      </c>
      <c r="D11" s="73" t="e">
        <f>بوشهر!D33</f>
        <v>#REF!</v>
      </c>
      <c r="E11" s="76" t="e">
        <f>بوشهر!E33</f>
        <v>#REF!</v>
      </c>
      <c r="F11" s="82" t="e">
        <f>بوشهر!F33</f>
        <v>#REF!</v>
      </c>
      <c r="G11" s="73" t="e">
        <f>بوشهر!G33</f>
        <v>#REF!</v>
      </c>
      <c r="H11" s="76" t="e">
        <f>بوشهر!H33</f>
        <v>#REF!</v>
      </c>
    </row>
    <row r="12" spans="1:8" ht="19.5">
      <c r="A12" s="75">
        <v>8</v>
      </c>
      <c r="B12" s="84" t="s">
        <v>14</v>
      </c>
      <c r="C12" s="86" t="e">
        <f>تهران!C33</f>
        <v>#REF!</v>
      </c>
      <c r="D12" s="73" t="e">
        <f>تهران!D33</f>
        <v>#REF!</v>
      </c>
      <c r="E12" s="76" t="e">
        <f>تهران!E33</f>
        <v>#REF!</v>
      </c>
      <c r="F12" s="82" t="e">
        <f>تهران!F33</f>
        <v>#REF!</v>
      </c>
      <c r="G12" s="73" t="e">
        <f>تهران!G33</f>
        <v>#REF!</v>
      </c>
      <c r="H12" s="76" t="e">
        <f>تهران!H33</f>
        <v>#REF!</v>
      </c>
    </row>
    <row r="13" spans="1:8" ht="19.5">
      <c r="A13" s="75">
        <v>9</v>
      </c>
      <c r="B13" s="84" t="s">
        <v>15</v>
      </c>
      <c r="C13" s="86" t="e">
        <f>'جنوب کرمان'!C33</f>
        <v>#REF!</v>
      </c>
      <c r="D13" s="73" t="e">
        <f>'جنوب کرمان'!D33</f>
        <v>#REF!</v>
      </c>
      <c r="E13" s="76" t="e">
        <f>'جنوب کرمان'!E33</f>
        <v>#REF!</v>
      </c>
      <c r="F13" s="82" t="e">
        <f>'جنوب کرمان'!F33</f>
        <v>#REF!</v>
      </c>
      <c r="G13" s="73" t="e">
        <f>'جنوب کرمان'!G33</f>
        <v>#REF!</v>
      </c>
      <c r="H13" s="76" t="e">
        <f>'جنوب کرمان'!H33</f>
        <v>#REF!</v>
      </c>
    </row>
    <row r="14" spans="1:8" ht="19.5">
      <c r="A14" s="75">
        <v>10</v>
      </c>
      <c r="B14" s="84" t="s">
        <v>16</v>
      </c>
      <c r="C14" s="86" t="e">
        <f>چهارمحال!C33</f>
        <v>#REF!</v>
      </c>
      <c r="D14" s="73" t="e">
        <f>چهارمحال!D33</f>
        <v>#REF!</v>
      </c>
      <c r="E14" s="76" t="e">
        <f>چهارمحال!E33</f>
        <v>#REF!</v>
      </c>
      <c r="F14" s="82" t="e">
        <f>چهارمحال!F33</f>
        <v>#REF!</v>
      </c>
      <c r="G14" s="73" t="e">
        <f>چهارمحال!G33</f>
        <v>#REF!</v>
      </c>
      <c r="H14" s="76" t="e">
        <f>چهارمحال!H33</f>
        <v>#REF!</v>
      </c>
    </row>
    <row r="15" spans="1:8" ht="19.5">
      <c r="A15" s="75">
        <v>11</v>
      </c>
      <c r="B15" s="84" t="s">
        <v>17</v>
      </c>
      <c r="C15" s="86" t="e">
        <f>'خ جنوبی '!C33</f>
        <v>#REF!</v>
      </c>
      <c r="D15" s="73" t="e">
        <f>'خ جنوبی '!D33</f>
        <v>#REF!</v>
      </c>
      <c r="E15" s="76" t="e">
        <f>'خ جنوبی '!E33</f>
        <v>#REF!</v>
      </c>
      <c r="F15" s="82" t="e">
        <f>'خ جنوبی '!F33</f>
        <v>#REF!</v>
      </c>
      <c r="G15" s="73" t="e">
        <f>'خ جنوبی '!G33</f>
        <v>#REF!</v>
      </c>
      <c r="H15" s="76" t="e">
        <f>'خ جنوبی '!H33</f>
        <v>#REF!</v>
      </c>
    </row>
    <row r="16" spans="1:8" ht="19.5">
      <c r="A16" s="75">
        <v>12</v>
      </c>
      <c r="B16" s="84" t="s">
        <v>18</v>
      </c>
      <c r="C16" s="86" t="e">
        <f>'خ رضوی '!C33</f>
        <v>#REF!</v>
      </c>
      <c r="D16" s="73" t="e">
        <f>'خ رضوی '!D33</f>
        <v>#REF!</v>
      </c>
      <c r="E16" s="76" t="e">
        <f>'خ رضوی '!E33</f>
        <v>#REF!</v>
      </c>
      <c r="F16" s="82" t="e">
        <f>'خ رضوی '!F33</f>
        <v>#REF!</v>
      </c>
      <c r="G16" s="73" t="e">
        <f>'خ رضوی '!G33</f>
        <v>#REF!</v>
      </c>
      <c r="H16" s="76" t="e">
        <f>'خ رضوی '!H33</f>
        <v>#REF!</v>
      </c>
    </row>
    <row r="17" spans="1:8" ht="19.5">
      <c r="A17" s="75">
        <v>13</v>
      </c>
      <c r="B17" s="84" t="s">
        <v>19</v>
      </c>
      <c r="C17" s="86" t="e">
        <f>'خ شمالی'!C33</f>
        <v>#REF!</v>
      </c>
      <c r="D17" s="73" t="e">
        <f>'خ شمالی'!D33</f>
        <v>#REF!</v>
      </c>
      <c r="E17" s="76" t="e">
        <f>'خ شمالی'!E33</f>
        <v>#REF!</v>
      </c>
      <c r="F17" s="82" t="e">
        <f>'خ شمالی'!F33</f>
        <v>#REF!</v>
      </c>
      <c r="G17" s="73" t="e">
        <f>'خ شمالی'!G33</f>
        <v>#REF!</v>
      </c>
      <c r="H17" s="76" t="e">
        <f>'خ شمالی'!H33</f>
        <v>#REF!</v>
      </c>
    </row>
    <row r="18" spans="1:8" ht="19.5">
      <c r="A18" s="75">
        <v>14</v>
      </c>
      <c r="B18" s="84" t="s">
        <v>20</v>
      </c>
      <c r="C18" s="86" t="e">
        <f>'خوزستان '!C33</f>
        <v>#REF!</v>
      </c>
      <c r="D18" s="73" t="e">
        <f>'خوزستان '!D33</f>
        <v>#REF!</v>
      </c>
      <c r="E18" s="76" t="e">
        <f>'خوزستان '!E33</f>
        <v>#REF!</v>
      </c>
      <c r="F18" s="82" t="e">
        <f>'خوزستان '!F33</f>
        <v>#REF!</v>
      </c>
      <c r="G18" s="73" t="e">
        <f>'خوزستان '!G33</f>
        <v>#REF!</v>
      </c>
      <c r="H18" s="76" t="e">
        <f>'خوزستان '!H33</f>
        <v>#REF!</v>
      </c>
    </row>
    <row r="19" spans="1:8" ht="19.5">
      <c r="A19" s="75">
        <v>15</v>
      </c>
      <c r="B19" s="84" t="s">
        <v>21</v>
      </c>
      <c r="C19" s="86" t="e">
        <f>'زنجان '!C33</f>
        <v>#REF!</v>
      </c>
      <c r="D19" s="73" t="e">
        <f>'زنجان '!D33</f>
        <v>#REF!</v>
      </c>
      <c r="E19" s="76" t="e">
        <f>'زنجان '!E33</f>
        <v>#REF!</v>
      </c>
      <c r="F19" s="82" t="e">
        <f>'زنجان '!F33</f>
        <v>#REF!</v>
      </c>
      <c r="G19" s="73" t="e">
        <f>'زنجان '!G33</f>
        <v>#REF!</v>
      </c>
      <c r="H19" s="76" t="e">
        <f>'زنجان '!H33</f>
        <v>#REF!</v>
      </c>
    </row>
    <row r="20" spans="1:8" ht="19.5">
      <c r="A20" s="75">
        <v>16</v>
      </c>
      <c r="B20" s="84" t="s">
        <v>22</v>
      </c>
      <c r="C20" s="86" t="e">
        <f>'سمنان '!C33</f>
        <v>#REF!</v>
      </c>
      <c r="D20" s="73" t="e">
        <f>'سمنان '!D33</f>
        <v>#REF!</v>
      </c>
      <c r="E20" s="76" t="e">
        <f>'سمنان '!E33</f>
        <v>#REF!</v>
      </c>
      <c r="F20" s="82" t="e">
        <f>'سمنان '!F33</f>
        <v>#REF!</v>
      </c>
      <c r="G20" s="73" t="e">
        <f>'سمنان '!G33</f>
        <v>#REF!</v>
      </c>
      <c r="H20" s="76" t="e">
        <f>'سمنان '!H33</f>
        <v>#REF!</v>
      </c>
    </row>
    <row r="21" spans="1:8" ht="19.5">
      <c r="A21" s="75">
        <v>17</v>
      </c>
      <c r="B21" s="84" t="s">
        <v>23</v>
      </c>
      <c r="C21" s="86" t="e">
        <f>سیستان!C33</f>
        <v>#REF!</v>
      </c>
      <c r="D21" s="73" t="e">
        <f>سیستان!D33</f>
        <v>#REF!</v>
      </c>
      <c r="E21" s="76" t="e">
        <f>سیستان!E33</f>
        <v>#REF!</v>
      </c>
      <c r="F21" s="82" t="e">
        <f>سیستان!F33</f>
        <v>#REF!</v>
      </c>
      <c r="G21" s="73" t="e">
        <f>سیستان!G33</f>
        <v>#REF!</v>
      </c>
      <c r="H21" s="76" t="e">
        <f>سیستان!H33</f>
        <v>#REF!</v>
      </c>
    </row>
    <row r="22" spans="1:8" ht="19.5">
      <c r="A22" s="75">
        <v>18</v>
      </c>
      <c r="B22" s="84" t="s">
        <v>24</v>
      </c>
      <c r="C22" s="86" t="e">
        <f>'فارس '!C33</f>
        <v>#REF!</v>
      </c>
      <c r="D22" s="73" t="e">
        <f>'فارس '!D33</f>
        <v>#REF!</v>
      </c>
      <c r="E22" s="76" t="e">
        <f>'فارس '!E33</f>
        <v>#REF!</v>
      </c>
      <c r="F22" s="82" t="e">
        <f>'فارس '!F33</f>
        <v>#REF!</v>
      </c>
      <c r="G22" s="73" t="e">
        <f>'فارس '!G33</f>
        <v>#REF!</v>
      </c>
      <c r="H22" s="76" t="e">
        <f>'فارس '!H33</f>
        <v>#REF!</v>
      </c>
    </row>
    <row r="23" spans="1:8" ht="19.5">
      <c r="A23" s="75">
        <v>19</v>
      </c>
      <c r="B23" s="84" t="s">
        <v>25</v>
      </c>
      <c r="C23" s="86" t="e">
        <f>'قزوین '!C33</f>
        <v>#REF!</v>
      </c>
      <c r="D23" s="73" t="e">
        <f>'قزوین '!D33</f>
        <v>#REF!</v>
      </c>
      <c r="E23" s="76" t="e">
        <f>'قزوین '!E33</f>
        <v>#REF!</v>
      </c>
      <c r="F23" s="82" t="e">
        <f>'قزوین '!F33</f>
        <v>#REF!</v>
      </c>
      <c r="G23" s="73" t="e">
        <f>'قزوین '!G33</f>
        <v>#REF!</v>
      </c>
      <c r="H23" s="76" t="e">
        <f>'قزوین '!H33</f>
        <v>#REF!</v>
      </c>
    </row>
    <row r="24" spans="1:8" ht="19.5">
      <c r="A24" s="75">
        <v>20</v>
      </c>
      <c r="B24" s="84" t="s">
        <v>26</v>
      </c>
      <c r="C24" s="86" t="e">
        <f>'قم '!C33</f>
        <v>#REF!</v>
      </c>
      <c r="D24" s="73" t="e">
        <f>'قم '!D33</f>
        <v>#REF!</v>
      </c>
      <c r="E24" s="76" t="e">
        <f>'قم '!E33</f>
        <v>#REF!</v>
      </c>
      <c r="F24" s="82" t="e">
        <f>'قم '!F33</f>
        <v>#REF!</v>
      </c>
      <c r="G24" s="73" t="e">
        <f>'قم '!G33</f>
        <v>#REF!</v>
      </c>
      <c r="H24" s="76" t="e">
        <f>'قم '!H33</f>
        <v>#REF!</v>
      </c>
    </row>
    <row r="25" spans="1:8" ht="19.5">
      <c r="A25" s="75">
        <v>21</v>
      </c>
      <c r="B25" s="84" t="s">
        <v>27</v>
      </c>
      <c r="C25" s="86" t="e">
        <f>'کردستان '!C33</f>
        <v>#REF!</v>
      </c>
      <c r="D25" s="73" t="e">
        <f>'کردستان '!D33</f>
        <v>#REF!</v>
      </c>
      <c r="E25" s="76" t="e">
        <f>'کردستان '!E33</f>
        <v>#REF!</v>
      </c>
      <c r="F25" s="82" t="e">
        <f>'کردستان '!F33</f>
        <v>#REF!</v>
      </c>
      <c r="G25" s="73" t="e">
        <f>'کردستان '!G33</f>
        <v>#REF!</v>
      </c>
      <c r="H25" s="76" t="e">
        <f>'کردستان '!H33</f>
        <v>#REF!</v>
      </c>
    </row>
    <row r="26" spans="1:8" ht="19.5">
      <c r="A26" s="75">
        <v>22</v>
      </c>
      <c r="B26" s="84" t="s">
        <v>28</v>
      </c>
      <c r="C26" s="86" t="e">
        <f>'کرمان '!C33</f>
        <v>#REF!</v>
      </c>
      <c r="D26" s="73" t="e">
        <f>'کرمان '!D33</f>
        <v>#REF!</v>
      </c>
      <c r="E26" s="76" t="e">
        <f>'کرمان '!E33</f>
        <v>#REF!</v>
      </c>
      <c r="F26" s="82" t="e">
        <f>'کرمان '!F33</f>
        <v>#REF!</v>
      </c>
      <c r="G26" s="73" t="e">
        <f>'کرمان '!G33</f>
        <v>#REF!</v>
      </c>
      <c r="H26" s="76" t="e">
        <f>'کرمان '!H33</f>
        <v>#REF!</v>
      </c>
    </row>
    <row r="27" spans="1:8" ht="19.5">
      <c r="A27" s="75">
        <v>23</v>
      </c>
      <c r="B27" s="84" t="s">
        <v>29</v>
      </c>
      <c r="C27" s="86" t="e">
        <f>'کرمانشاه '!C33</f>
        <v>#REF!</v>
      </c>
      <c r="D27" s="73" t="e">
        <f>'کرمانشاه '!D33</f>
        <v>#REF!</v>
      </c>
      <c r="E27" s="76" t="e">
        <f>'کرمانشاه '!E33</f>
        <v>#REF!</v>
      </c>
      <c r="F27" s="82" t="e">
        <f>'کرمانشاه '!F33</f>
        <v>#REF!</v>
      </c>
      <c r="G27" s="73" t="e">
        <f>'کرمانشاه '!G33</f>
        <v>#REF!</v>
      </c>
      <c r="H27" s="76" t="e">
        <f>'کرمانشاه '!H33</f>
        <v>#REF!</v>
      </c>
    </row>
    <row r="28" spans="1:8" ht="19.5">
      <c r="A28" s="75">
        <v>24</v>
      </c>
      <c r="B28" s="84" t="s">
        <v>30</v>
      </c>
      <c r="C28" s="86" t="e">
        <f>'کهگیلویه '!C33</f>
        <v>#REF!</v>
      </c>
      <c r="D28" s="73" t="e">
        <f>'کهگیلویه '!D33</f>
        <v>#REF!</v>
      </c>
      <c r="E28" s="76" t="e">
        <f>'کهگیلویه '!E33</f>
        <v>#REF!</v>
      </c>
      <c r="F28" s="82" t="e">
        <f>'کهگیلویه '!F33</f>
        <v>#REF!</v>
      </c>
      <c r="G28" s="73" t="e">
        <f>'کهگیلویه '!G33</f>
        <v>#REF!</v>
      </c>
      <c r="H28" s="76" t="e">
        <f>'کهگیلویه '!H33</f>
        <v>#REF!</v>
      </c>
    </row>
    <row r="29" spans="1:8" ht="19.5">
      <c r="A29" s="75">
        <v>25</v>
      </c>
      <c r="B29" s="84" t="s">
        <v>31</v>
      </c>
      <c r="C29" s="86" t="e">
        <f>'گلستان '!C33</f>
        <v>#REF!</v>
      </c>
      <c r="D29" s="73" t="e">
        <f>'گلستان '!D33</f>
        <v>#REF!</v>
      </c>
      <c r="E29" s="76" t="e">
        <f>'گلستان '!E33</f>
        <v>#REF!</v>
      </c>
      <c r="F29" s="82" t="e">
        <f>'گلستان '!F33</f>
        <v>#REF!</v>
      </c>
      <c r="G29" s="73" t="e">
        <f>'گلستان '!G33</f>
        <v>#REF!</v>
      </c>
      <c r="H29" s="76" t="e">
        <f>'گلستان '!H33</f>
        <v>#REF!</v>
      </c>
    </row>
    <row r="30" spans="1:8" ht="19.5">
      <c r="A30" s="75">
        <v>26</v>
      </c>
      <c r="B30" s="84" t="s">
        <v>32</v>
      </c>
      <c r="C30" s="86" t="e">
        <f>'گیلان '!C33</f>
        <v>#REF!</v>
      </c>
      <c r="D30" s="73" t="e">
        <f>'گیلان '!D33</f>
        <v>#REF!</v>
      </c>
      <c r="E30" s="76" t="e">
        <f>'گیلان '!E33</f>
        <v>#REF!</v>
      </c>
      <c r="F30" s="82" t="e">
        <f>'گیلان '!F33</f>
        <v>#REF!</v>
      </c>
      <c r="G30" s="73" t="e">
        <f>'گیلان '!G33</f>
        <v>#REF!</v>
      </c>
      <c r="H30" s="76" t="e">
        <f>'گیلان '!H33</f>
        <v>#REF!</v>
      </c>
    </row>
    <row r="31" spans="1:8" ht="19.5">
      <c r="A31" s="75">
        <v>27</v>
      </c>
      <c r="B31" s="84" t="s">
        <v>33</v>
      </c>
      <c r="C31" s="86" t="e">
        <f>'لرستان '!C33</f>
        <v>#REF!</v>
      </c>
      <c r="D31" s="73" t="e">
        <f>'لرستان '!D33</f>
        <v>#REF!</v>
      </c>
      <c r="E31" s="76" t="e">
        <f>'لرستان '!E33</f>
        <v>#REF!</v>
      </c>
      <c r="F31" s="82" t="e">
        <f>'لرستان '!F33</f>
        <v>#REF!</v>
      </c>
      <c r="G31" s="73" t="e">
        <f>'لرستان '!G33</f>
        <v>#REF!</v>
      </c>
      <c r="H31" s="76" t="e">
        <f>'لرستان '!H33</f>
        <v>#REF!</v>
      </c>
    </row>
    <row r="32" spans="1:8" ht="19.5">
      <c r="A32" s="75">
        <v>28</v>
      </c>
      <c r="B32" s="84" t="s">
        <v>34</v>
      </c>
      <c r="C32" s="86" t="e">
        <f>'مازندران '!C33</f>
        <v>#REF!</v>
      </c>
      <c r="D32" s="73" t="e">
        <f>'مازندران '!D33</f>
        <v>#REF!</v>
      </c>
      <c r="E32" s="76" t="e">
        <f>'مازندران '!E33</f>
        <v>#REF!</v>
      </c>
      <c r="F32" s="82" t="e">
        <f>'مازندران '!F33</f>
        <v>#REF!</v>
      </c>
      <c r="G32" s="73" t="e">
        <f>'مازندران '!G33</f>
        <v>#REF!</v>
      </c>
      <c r="H32" s="76" t="e">
        <f>'مازندران '!H33</f>
        <v>#REF!</v>
      </c>
    </row>
    <row r="33" spans="1:8" ht="19.5">
      <c r="A33" s="75">
        <v>29</v>
      </c>
      <c r="B33" s="84" t="s">
        <v>35</v>
      </c>
      <c r="C33" s="86" t="e">
        <f>'مرکزی '!C33</f>
        <v>#REF!</v>
      </c>
      <c r="D33" s="73" t="e">
        <f>'مرکزی '!D33</f>
        <v>#REF!</v>
      </c>
      <c r="E33" s="76" t="e">
        <f>'مرکزی '!E33</f>
        <v>#REF!</v>
      </c>
      <c r="F33" s="82" t="e">
        <f>'مرکزی '!F33</f>
        <v>#REF!</v>
      </c>
      <c r="G33" s="73" t="e">
        <f>'مرکزی '!G33</f>
        <v>#REF!</v>
      </c>
      <c r="H33" s="76" t="e">
        <f>'مرکزی '!H33</f>
        <v>#REF!</v>
      </c>
    </row>
    <row r="34" spans="1:8" ht="19.5">
      <c r="A34" s="75">
        <v>30</v>
      </c>
      <c r="B34" s="84" t="s">
        <v>36</v>
      </c>
      <c r="C34" s="86" t="e">
        <f>'هرمزگان '!C33</f>
        <v>#REF!</v>
      </c>
      <c r="D34" s="73" t="e">
        <f>'هرمزگان '!D33</f>
        <v>#REF!</v>
      </c>
      <c r="E34" s="76" t="e">
        <f>'هرمزگان '!E33</f>
        <v>#REF!</v>
      </c>
      <c r="F34" s="82" t="e">
        <f>'هرمزگان '!F33</f>
        <v>#REF!</v>
      </c>
      <c r="G34" s="73" t="e">
        <f>'هرمزگان '!G33</f>
        <v>#REF!</v>
      </c>
      <c r="H34" s="76" t="e">
        <f>'هرمزگان '!H33</f>
        <v>#REF!</v>
      </c>
    </row>
    <row r="35" spans="1:8" ht="19.5">
      <c r="A35" s="75">
        <v>31</v>
      </c>
      <c r="B35" s="84" t="s">
        <v>37</v>
      </c>
      <c r="C35" s="86" t="e">
        <f>'همدان '!C33</f>
        <v>#REF!</v>
      </c>
      <c r="D35" s="73" t="e">
        <f>'همدان '!D33</f>
        <v>#REF!</v>
      </c>
      <c r="E35" s="76" t="e">
        <f>'همدان '!E33</f>
        <v>#REF!</v>
      </c>
      <c r="F35" s="82" t="e">
        <f>'همدان '!F33</f>
        <v>#REF!</v>
      </c>
      <c r="G35" s="73" t="e">
        <f>'همدان '!G33</f>
        <v>#REF!</v>
      </c>
      <c r="H35" s="76" t="e">
        <f>'همدان '!H33</f>
        <v>#REF!</v>
      </c>
    </row>
    <row r="36" spans="1:8" ht="20.25" thickBot="1">
      <c r="A36" s="77">
        <v>32</v>
      </c>
      <c r="B36" s="85" t="s">
        <v>38</v>
      </c>
      <c r="C36" s="87" t="e">
        <f>'یزد '!C33</f>
        <v>#REF!</v>
      </c>
      <c r="D36" s="78" t="e">
        <f>'یزد '!D33</f>
        <v>#REF!</v>
      </c>
      <c r="E36" s="79" t="e">
        <f>'یزد '!E33</f>
        <v>#REF!</v>
      </c>
      <c r="F36" s="83" t="e">
        <f>'یزد '!F33</f>
        <v>#REF!</v>
      </c>
      <c r="G36" s="78" t="e">
        <f>'یزد '!G33</f>
        <v>#REF!</v>
      </c>
      <c r="H36" s="79" t="e">
        <f>'یزد '!H33</f>
        <v>#REF!</v>
      </c>
    </row>
    <row r="37" spans="1:8" ht="20.25" thickBot="1">
      <c r="A37" s="157" t="s">
        <v>42</v>
      </c>
      <c r="B37" s="158"/>
      <c r="C37" s="88" t="e">
        <f>SUM(C5:C36)</f>
        <v>#REF!</v>
      </c>
      <c r="D37" s="89" t="e">
        <f t="shared" ref="D37:H37" si="0">SUM(D5:D36)</f>
        <v>#REF!</v>
      </c>
      <c r="E37" s="90" t="e">
        <f t="shared" si="0"/>
        <v>#REF!</v>
      </c>
      <c r="F37" s="81" t="e">
        <f t="shared" si="0"/>
        <v>#REF!</v>
      </c>
      <c r="G37" s="74" t="e">
        <f t="shared" si="0"/>
        <v>#REF!</v>
      </c>
      <c r="H37" s="74" t="e">
        <f t="shared" si="0"/>
        <v>#REF!</v>
      </c>
    </row>
    <row r="39" spans="1:8">
      <c r="E39" s="2"/>
      <c r="F39" s="2"/>
      <c r="G39" s="2"/>
      <c r="H39" s="2"/>
    </row>
    <row r="40" spans="1:8">
      <c r="E40" s="2"/>
      <c r="H40" s="2"/>
    </row>
  </sheetData>
  <mergeCells count="7">
    <mergeCell ref="F2:H2"/>
    <mergeCell ref="A37:B37"/>
    <mergeCell ref="A1:H1"/>
    <mergeCell ref="A3:A4"/>
    <mergeCell ref="B3:B4"/>
    <mergeCell ref="C3:E3"/>
    <mergeCell ref="F3:H3"/>
  </mergeCells>
  <printOptions horizontalCentered="1" verticalCentered="1"/>
  <pageMargins left="0" right="0" top="0" bottom="0" header="0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AP62"/>
  <sheetViews>
    <sheetView rightToLeft="1" tabSelected="1" zoomScaleNormal="100" zoomScaleSheetLayoutView="89" workbookViewId="0">
      <selection activeCell="K23" sqref="K23"/>
    </sheetView>
  </sheetViews>
  <sheetFormatPr defaultColWidth="9" defaultRowHeight="18"/>
  <cols>
    <col min="1" max="1" width="4.75" style="92" customWidth="1"/>
    <col min="2" max="2" width="12.875" style="92" customWidth="1"/>
    <col min="3" max="42" width="9.625" style="92" customWidth="1"/>
    <col min="43" max="16384" width="9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  <c r="AA1" s="92" t="s">
        <v>130</v>
      </c>
    </row>
    <row r="2" spans="1:42" ht="25.5" customHeight="1">
      <c r="A2" s="93"/>
      <c r="B2" s="93"/>
      <c r="C2" s="93"/>
      <c r="D2" s="93"/>
      <c r="E2" s="93"/>
      <c r="F2" s="93" t="s">
        <v>79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</row>
    <row r="3" spans="1:42" ht="18.75" customHeight="1">
      <c r="A3" s="93"/>
      <c r="B3" s="93"/>
      <c r="C3" s="93"/>
      <c r="D3" s="93"/>
      <c r="E3" s="93"/>
      <c r="F3" s="93"/>
      <c r="G3" s="93"/>
      <c r="H3" s="170" t="s">
        <v>75</v>
      </c>
      <c r="I3" s="170"/>
      <c r="J3" s="170"/>
      <c r="K3" s="93"/>
      <c r="L3" s="93"/>
      <c r="M3" s="93"/>
      <c r="N3" s="93"/>
      <c r="O3" s="93"/>
      <c r="P3" s="170"/>
      <c r="Q3" s="170"/>
      <c r="R3" s="170"/>
      <c r="S3" s="93"/>
      <c r="T3" s="93"/>
      <c r="U3" s="93"/>
      <c r="V3" s="93"/>
      <c r="W3" s="93"/>
      <c r="X3" s="170"/>
      <c r="Y3" s="170"/>
      <c r="Z3" s="170"/>
      <c r="AA3" s="93"/>
      <c r="AB3" s="93"/>
      <c r="AC3" s="93"/>
      <c r="AD3" s="93"/>
      <c r="AE3" s="93"/>
      <c r="AF3" s="170"/>
      <c r="AG3" s="170"/>
      <c r="AH3" s="170"/>
      <c r="AI3" s="93"/>
      <c r="AJ3" s="93"/>
      <c r="AK3" s="93"/>
      <c r="AL3" s="93"/>
      <c r="AM3" s="93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6">
        <v>68590.142501931201</v>
      </c>
      <c r="D7" s="106">
        <v>395896.16641490301</v>
      </c>
      <c r="E7" s="101">
        <f>C7+D7</f>
        <v>464486.30891683418</v>
      </c>
      <c r="F7" s="104">
        <v>260483</v>
      </c>
      <c r="G7" s="105">
        <v>350947.34811872011</v>
      </c>
      <c r="H7" s="101">
        <f>F7+G7</f>
        <v>611430.34811872011</v>
      </c>
      <c r="I7" s="102">
        <f>F7*1000/C7</f>
        <v>3797.6739878134226</v>
      </c>
      <c r="J7" s="102">
        <f>G7*1000/D7</f>
        <v>886.4631130348555</v>
      </c>
      <c r="K7" s="106">
        <v>67561.29036440223</v>
      </c>
      <c r="L7" s="106">
        <v>390947.46433471673</v>
      </c>
      <c r="M7" s="101">
        <f>K7+L7</f>
        <v>458508.75469911896</v>
      </c>
      <c r="N7" s="104">
        <v>272814.72683544341</v>
      </c>
      <c r="O7" s="105">
        <v>382172.66345133475</v>
      </c>
      <c r="P7" s="101">
        <f>N7+O7</f>
        <v>654987.3902867781</v>
      </c>
      <c r="Q7" s="102">
        <f>N7*1000/K7</f>
        <v>4038.0331009661763</v>
      </c>
      <c r="R7" s="102">
        <f>O7*1000/L7</f>
        <v>977.55503824966809</v>
      </c>
      <c r="S7" s="106">
        <v>66532.438226873273</v>
      </c>
      <c r="T7" s="106">
        <v>385998.76225453056</v>
      </c>
      <c r="U7" s="101">
        <f>S7+T7</f>
        <v>452531.20048140385</v>
      </c>
      <c r="V7" s="104">
        <v>285608.06911392551</v>
      </c>
      <c r="W7" s="105">
        <v>419427.0742516286</v>
      </c>
      <c r="X7" s="101">
        <f>V7+W7</f>
        <v>705035.14336555405</v>
      </c>
      <c r="Y7" s="102">
        <f>V7*1000/S7</f>
        <v>4292.7642023280741</v>
      </c>
      <c r="Z7" s="102">
        <f>W7*1000/T7</f>
        <v>1086.6021222499546</v>
      </c>
      <c r="AA7" s="106">
        <v>65846.536801854003</v>
      </c>
      <c r="AB7" s="106">
        <v>381050.06017434422</v>
      </c>
      <c r="AC7" s="101">
        <f>AA7+AB7</f>
        <v>446896.59697619826</v>
      </c>
      <c r="AD7" s="104">
        <v>305952</v>
      </c>
      <c r="AE7" s="105">
        <v>466040</v>
      </c>
      <c r="AF7" s="101">
        <f>AD7+AE7</f>
        <v>771992</v>
      </c>
      <c r="AG7" s="102">
        <f>AD7*1000/AA7</f>
        <v>4646.4402664133049</v>
      </c>
      <c r="AH7" s="102">
        <f>AE7*1000/AB7</f>
        <v>1223.0414024518716</v>
      </c>
      <c r="AI7" s="106">
        <v>65160.635376834674</v>
      </c>
      <c r="AJ7" s="106">
        <v>376101.35809415794</v>
      </c>
      <c r="AK7" s="101">
        <f>AI7+AJ7</f>
        <v>441261.9934709926</v>
      </c>
      <c r="AL7" s="104">
        <v>325768.25294632895</v>
      </c>
      <c r="AM7" s="105">
        <v>512923.04725043656</v>
      </c>
      <c r="AN7" s="101">
        <f>AL7+AM7</f>
        <v>838691.30019676546</v>
      </c>
      <c r="AO7" s="102">
        <f>AL7*1000/AI7</f>
        <v>4999.464033190553</v>
      </c>
      <c r="AP7" s="102">
        <f>AM7*1000/AJ7</f>
        <v>1363.7894046690067</v>
      </c>
    </row>
    <row r="8" spans="1:42" ht="19.5" customHeight="1">
      <c r="A8" s="103">
        <v>2</v>
      </c>
      <c r="B8" s="110" t="s">
        <v>8</v>
      </c>
      <c r="C8" s="106">
        <v>92538.573233874224</v>
      </c>
      <c r="D8" s="106">
        <v>289722.15300673316</v>
      </c>
      <c r="E8" s="101">
        <f t="shared" ref="E8:E38" si="0">C8+D8</f>
        <v>382260.72624060739</v>
      </c>
      <c r="F8" s="104">
        <v>362903</v>
      </c>
      <c r="G8" s="105">
        <v>237465.77554448138</v>
      </c>
      <c r="H8" s="101">
        <f t="shared" ref="H8:H38" si="1">G8+F8</f>
        <v>600368.77554448135</v>
      </c>
      <c r="I8" s="102">
        <f t="shared" ref="I8:J38" si="2">F8*1000/C8</f>
        <v>3921.6403205485935</v>
      </c>
      <c r="J8" s="102">
        <f t="shared" si="2"/>
        <v>819.63278637848123</v>
      </c>
      <c r="K8" s="106">
        <v>91150.494635366107</v>
      </c>
      <c r="L8" s="106">
        <v>286100.62609414902</v>
      </c>
      <c r="M8" s="101">
        <f t="shared" ref="M8:M38" si="3">K8+L8</f>
        <v>377251.1207295151</v>
      </c>
      <c r="N8" s="104">
        <v>380083.47113924101</v>
      </c>
      <c r="O8" s="105">
        <v>258594.14070190085</v>
      </c>
      <c r="P8" s="101">
        <f t="shared" ref="P8:P38" si="4">O8+N8</f>
        <v>638677.61184114183</v>
      </c>
      <c r="Q8" s="102">
        <f t="shared" ref="Q8:Q39" si="5">N8*1000/K8</f>
        <v>4169.8454041276236</v>
      </c>
      <c r="R8" s="102">
        <f t="shared" ref="R8:R39" si="6">O8*1000/L8</f>
        <v>903.85730444645571</v>
      </c>
      <c r="S8" s="106">
        <v>89762.416036858005</v>
      </c>
      <c r="T8" s="106">
        <v>282479.09918156493</v>
      </c>
      <c r="U8" s="101">
        <f t="shared" ref="U8:U38" si="7">S8+T8</f>
        <v>372241.51521842292</v>
      </c>
      <c r="V8" s="104">
        <v>397907.06151898933</v>
      </c>
      <c r="W8" s="105">
        <v>283802.04610585276</v>
      </c>
      <c r="X8" s="101">
        <f t="shared" ref="X8:X38" si="8">W8+V8</f>
        <v>681709.10762484209</v>
      </c>
      <c r="Y8" s="102">
        <f t="shared" ref="Y8:Y39" si="9">V8*1000/S8</f>
        <v>4432.8916164155135</v>
      </c>
      <c r="Z8" s="102">
        <f t="shared" ref="Z8:Z39" si="10">W8*1000/T8</f>
        <v>1004.6833444602481</v>
      </c>
      <c r="AA8" s="106">
        <v>88837.0303045193</v>
      </c>
      <c r="AB8" s="106">
        <v>278857.57226898073</v>
      </c>
      <c r="AC8" s="101">
        <f t="shared" ref="AC8:AC38" si="11">AA8+AB8</f>
        <v>367694.60257350001</v>
      </c>
      <c r="AD8" s="104">
        <v>426250</v>
      </c>
      <c r="AE8" s="105">
        <v>315342</v>
      </c>
      <c r="AF8" s="101">
        <f t="shared" ref="AF8:AF38" si="12">AE8+AD8</f>
        <v>741592</v>
      </c>
      <c r="AG8" s="102">
        <f t="shared" ref="AG8:AG39" si="13">AD8*1000/AA8</f>
        <v>4798.1117619407396</v>
      </c>
      <c r="AH8" s="102">
        <f t="shared" ref="AH8:AH39" si="14">AE8*1000/AB8</f>
        <v>1130.8353487917018</v>
      </c>
      <c r="AI8" s="106">
        <v>87911.644572180536</v>
      </c>
      <c r="AJ8" s="106">
        <v>275236.04535639659</v>
      </c>
      <c r="AK8" s="101">
        <f t="shared" ref="AK8:AK38" si="15">AI8+AJ8</f>
        <v>363147.68992857711</v>
      </c>
      <c r="AL8" s="104">
        <v>453858.3993639563</v>
      </c>
      <c r="AM8" s="105">
        <v>347065.36425731855</v>
      </c>
      <c r="AN8" s="101">
        <f t="shared" ref="AN8:AN38" si="16">AM8+AL8</f>
        <v>800923.76362127485</v>
      </c>
      <c r="AO8" s="102">
        <f t="shared" ref="AO8:AO39" si="17">AL8*1000/AI8</f>
        <v>5162.6653280420924</v>
      </c>
      <c r="AP8" s="102">
        <f t="shared" ref="AP8:AP39" si="18">AM8*1000/AJ8</f>
        <v>1260.973517505354</v>
      </c>
    </row>
    <row r="9" spans="1:42" ht="19.5" customHeight="1">
      <c r="A9" s="103">
        <v>3</v>
      </c>
      <c r="B9" s="110" t="s">
        <v>9</v>
      </c>
      <c r="C9" s="106">
        <v>54422.513722054471</v>
      </c>
      <c r="D9" s="106">
        <v>229046.49974601818</v>
      </c>
      <c r="E9" s="101">
        <f t="shared" si="0"/>
        <v>283469.01346807263</v>
      </c>
      <c r="F9" s="104">
        <v>224665</v>
      </c>
      <c r="G9" s="105">
        <v>175743.10564444194</v>
      </c>
      <c r="H9" s="101">
        <f t="shared" si="1"/>
        <v>400408.10564444191</v>
      </c>
      <c r="I9" s="102">
        <f t="shared" si="2"/>
        <v>4128.1628619252024</v>
      </c>
      <c r="J9" s="102">
        <f t="shared" si="2"/>
        <v>767.281341733305</v>
      </c>
      <c r="K9" s="106">
        <v>53606.176016223653</v>
      </c>
      <c r="L9" s="106">
        <v>226183.41849919295</v>
      </c>
      <c r="M9" s="101">
        <f t="shared" si="3"/>
        <v>279789.5945154166</v>
      </c>
      <c r="N9" s="104">
        <v>235301.03924050662</v>
      </c>
      <c r="O9" s="105">
        <v>191379.73581331936</v>
      </c>
      <c r="P9" s="101">
        <f t="shared" si="4"/>
        <v>426680.77505382599</v>
      </c>
      <c r="Q9" s="102">
        <f t="shared" si="5"/>
        <v>4389.4389924268035</v>
      </c>
      <c r="R9" s="102">
        <f t="shared" si="6"/>
        <v>846.12628584001277</v>
      </c>
      <c r="S9" s="106">
        <v>52789.838310392843</v>
      </c>
      <c r="T9" s="106">
        <v>223320.33725236778</v>
      </c>
      <c r="U9" s="101">
        <f t="shared" si="7"/>
        <v>276110.17556276062</v>
      </c>
      <c r="V9" s="104">
        <v>246335.21898734299</v>
      </c>
      <c r="W9" s="105">
        <v>210035.54241249803</v>
      </c>
      <c r="X9" s="101">
        <f t="shared" si="8"/>
        <v>456370.76139984105</v>
      </c>
      <c r="Y9" s="102">
        <f t="shared" si="9"/>
        <v>4666.3378193913977</v>
      </c>
      <c r="Z9" s="102">
        <f t="shared" si="10"/>
        <v>940.51238233239371</v>
      </c>
      <c r="AA9" s="106">
        <v>52245.613173172322</v>
      </c>
      <c r="AB9" s="106">
        <v>220457.25600554253</v>
      </c>
      <c r="AC9" s="101">
        <f t="shared" si="11"/>
        <v>272702.86917871487</v>
      </c>
      <c r="AD9" s="104">
        <v>263882</v>
      </c>
      <c r="AE9" s="105">
        <v>233378</v>
      </c>
      <c r="AF9" s="101">
        <f t="shared" si="12"/>
        <v>497260</v>
      </c>
      <c r="AG9" s="102">
        <f t="shared" si="13"/>
        <v>5050.7972626398641</v>
      </c>
      <c r="AH9" s="102">
        <f t="shared" si="14"/>
        <v>1058.6088397749659</v>
      </c>
      <c r="AI9" s="106">
        <v>51701.388035951764</v>
      </c>
      <c r="AJ9" s="106">
        <v>217594.1747587173</v>
      </c>
      <c r="AK9" s="101">
        <f t="shared" si="15"/>
        <v>269295.56279466907</v>
      </c>
      <c r="AL9" s="104">
        <v>280973.88791829068</v>
      </c>
      <c r="AM9" s="105">
        <v>256855.30824956871</v>
      </c>
      <c r="AN9" s="101">
        <f t="shared" si="16"/>
        <v>537829.19616785937</v>
      </c>
      <c r="AO9" s="102">
        <f t="shared" si="17"/>
        <v>5434.5521192372807</v>
      </c>
      <c r="AP9" s="102">
        <f t="shared" si="18"/>
        <v>1180.4328334358524</v>
      </c>
    </row>
    <row r="10" spans="1:42" ht="19.5" customHeight="1">
      <c r="A10" s="103">
        <v>4</v>
      </c>
      <c r="B10" s="110" t="s">
        <v>10</v>
      </c>
      <c r="C10" s="106">
        <v>48107.707550337043</v>
      </c>
      <c r="D10" s="106">
        <v>21887.703969009206</v>
      </c>
      <c r="E10" s="101">
        <f t="shared" si="0"/>
        <v>69995.411519346249</v>
      </c>
      <c r="F10" s="104">
        <v>207085</v>
      </c>
      <c r="G10" s="105">
        <v>11751.755897667614</v>
      </c>
      <c r="H10" s="101">
        <f t="shared" si="1"/>
        <v>218836.75589766761</v>
      </c>
      <c r="I10" s="102">
        <f t="shared" si="2"/>
        <v>4304.6116837581294</v>
      </c>
      <c r="J10" s="102">
        <f t="shared" si="2"/>
        <v>536.91131396454011</v>
      </c>
      <c r="K10" s="106">
        <v>47386.09193708199</v>
      </c>
      <c r="L10" s="106">
        <v>21614.107669396592</v>
      </c>
      <c r="M10" s="101">
        <f t="shared" si="3"/>
        <v>69000.199606478578</v>
      </c>
      <c r="N10" s="104">
        <v>216888.77088607624</v>
      </c>
      <c r="O10" s="105">
        <v>12797.360845485742</v>
      </c>
      <c r="P10" s="101">
        <f t="shared" si="4"/>
        <v>229686.13173156197</v>
      </c>
      <c r="Q10" s="102">
        <f t="shared" si="5"/>
        <v>4577.055461211181</v>
      </c>
      <c r="R10" s="102">
        <f t="shared" si="6"/>
        <v>592.08370020315579</v>
      </c>
      <c r="S10" s="106">
        <v>46664.476323826937</v>
      </c>
      <c r="T10" s="106">
        <v>21340.511369783981</v>
      </c>
      <c r="U10" s="101">
        <f t="shared" si="7"/>
        <v>68004.987693610921</v>
      </c>
      <c r="V10" s="104">
        <v>227059.52784810241</v>
      </c>
      <c r="W10" s="105">
        <v>14044.854933084267</v>
      </c>
      <c r="X10" s="101">
        <f t="shared" si="8"/>
        <v>241104.38278118669</v>
      </c>
      <c r="Y10" s="102">
        <f t="shared" si="9"/>
        <v>4865.7896913366958</v>
      </c>
      <c r="Z10" s="102">
        <f t="shared" si="10"/>
        <v>658.13113330406736</v>
      </c>
      <c r="AA10" s="106">
        <v>46183.399248323592</v>
      </c>
      <c r="AB10" s="106">
        <v>21066.915070171362</v>
      </c>
      <c r="AC10" s="101">
        <f t="shared" si="11"/>
        <v>67250.314318494959</v>
      </c>
      <c r="AD10" s="104">
        <v>243234</v>
      </c>
      <c r="AE10" s="105">
        <v>15606</v>
      </c>
      <c r="AF10" s="101">
        <f t="shared" si="12"/>
        <v>258840</v>
      </c>
      <c r="AG10" s="102">
        <f t="shared" si="13"/>
        <v>5266.6976437172743</v>
      </c>
      <c r="AH10" s="102">
        <f t="shared" si="14"/>
        <v>740.78240444879043</v>
      </c>
      <c r="AI10" s="106">
        <v>45702.322172820212</v>
      </c>
      <c r="AJ10" s="106">
        <v>20793.318770558748</v>
      </c>
      <c r="AK10" s="101">
        <f t="shared" si="15"/>
        <v>66495.640943378967</v>
      </c>
      <c r="AL10" s="104">
        <v>258988.00068997702</v>
      </c>
      <c r="AM10" s="105">
        <v>17175.643235052645</v>
      </c>
      <c r="AN10" s="101">
        <f t="shared" si="16"/>
        <v>276163.64392502967</v>
      </c>
      <c r="AO10" s="102">
        <f t="shared" si="17"/>
        <v>5666.8455425663396</v>
      </c>
      <c r="AP10" s="102">
        <f t="shared" si="18"/>
        <v>826.01740609929152</v>
      </c>
    </row>
    <row r="11" spans="1:42" ht="19.5" customHeight="1">
      <c r="A11" s="103">
        <v>5</v>
      </c>
      <c r="B11" s="110" t="s">
        <v>11</v>
      </c>
      <c r="C11" s="106">
        <v>9596.5675075945728</v>
      </c>
      <c r="D11" s="106">
        <v>415.37508920993372</v>
      </c>
      <c r="E11" s="101">
        <f t="shared" si="0"/>
        <v>10011.942596804507</v>
      </c>
      <c r="F11" s="104">
        <v>52542</v>
      </c>
      <c r="G11" s="105">
        <v>312.313987250156</v>
      </c>
      <c r="H11" s="101">
        <f t="shared" si="1"/>
        <v>52854.313987250156</v>
      </c>
      <c r="I11" s="102">
        <f t="shared" si="2"/>
        <v>5475.082622866883</v>
      </c>
      <c r="J11" s="102">
        <f t="shared" si="2"/>
        <v>751.88424959280633</v>
      </c>
      <c r="K11" s="106">
        <v>9452.618994980654</v>
      </c>
      <c r="L11" s="106">
        <v>410.18290059480955</v>
      </c>
      <c r="M11" s="101">
        <f t="shared" si="3"/>
        <v>9862.8018955754633</v>
      </c>
      <c r="N11" s="104">
        <v>55029.431392405131</v>
      </c>
      <c r="O11" s="105">
        <v>340.10192406446504</v>
      </c>
      <c r="P11" s="101">
        <f t="shared" si="4"/>
        <v>55369.533316469599</v>
      </c>
      <c r="Q11" s="102">
        <f t="shared" si="5"/>
        <v>5821.6068395040347</v>
      </c>
      <c r="R11" s="102">
        <f t="shared" si="6"/>
        <v>829.14700630201912</v>
      </c>
      <c r="S11" s="106">
        <v>9308.6704823667351</v>
      </c>
      <c r="T11" s="106">
        <v>404.9907119796855</v>
      </c>
      <c r="U11" s="101">
        <f t="shared" si="7"/>
        <v>9713.6611943464213</v>
      </c>
      <c r="V11" s="104">
        <v>57609.975189873701</v>
      </c>
      <c r="W11" s="105">
        <v>373.25525501871141</v>
      </c>
      <c r="X11" s="101">
        <f t="shared" si="8"/>
        <v>57983.230444892411</v>
      </c>
      <c r="Y11" s="102">
        <f t="shared" si="9"/>
        <v>6188.8510608473416</v>
      </c>
      <c r="Z11" s="102">
        <f t="shared" si="10"/>
        <v>921.63904992822165</v>
      </c>
      <c r="AA11" s="106">
        <v>9212.7048072907946</v>
      </c>
      <c r="AB11" s="106">
        <v>399.79852336456128</v>
      </c>
      <c r="AC11" s="101">
        <f t="shared" si="11"/>
        <v>9612.503330655356</v>
      </c>
      <c r="AD11" s="104">
        <v>61714</v>
      </c>
      <c r="AE11" s="105">
        <v>415</v>
      </c>
      <c r="AF11" s="101">
        <f t="shared" si="12"/>
        <v>62129</v>
      </c>
      <c r="AG11" s="102">
        <f t="shared" si="13"/>
        <v>6698.7927314419621</v>
      </c>
      <c r="AH11" s="102">
        <f t="shared" si="14"/>
        <v>1038.0228433749794</v>
      </c>
      <c r="AI11" s="106">
        <v>9116.7391322148469</v>
      </c>
      <c r="AJ11" s="106">
        <v>394.60633474943711</v>
      </c>
      <c r="AK11" s="101">
        <f t="shared" si="15"/>
        <v>9511.3454669642833</v>
      </c>
      <c r="AL11" s="104">
        <v>65711.116356735147</v>
      </c>
      <c r="AM11" s="105">
        <v>456.45890444253519</v>
      </c>
      <c r="AN11" s="101">
        <f t="shared" si="16"/>
        <v>66167.575261177684</v>
      </c>
      <c r="AO11" s="102">
        <f t="shared" si="17"/>
        <v>7207.7434051544587</v>
      </c>
      <c r="AP11" s="102">
        <f t="shared" si="18"/>
        <v>1156.7449993735468</v>
      </c>
    </row>
    <row r="12" spans="1:42" ht="19.5" customHeight="1">
      <c r="A12" s="103">
        <v>6</v>
      </c>
      <c r="B12" s="110" t="s">
        <v>12</v>
      </c>
      <c r="C12" s="106">
        <v>64559.502266766147</v>
      </c>
      <c r="D12" s="106">
        <v>85211.044803904908</v>
      </c>
      <c r="E12" s="101">
        <f t="shared" si="0"/>
        <v>149770.54707067105</v>
      </c>
      <c r="F12" s="104">
        <v>231881</v>
      </c>
      <c r="G12" s="105">
        <v>50483.503001749101</v>
      </c>
      <c r="H12" s="101">
        <f t="shared" si="1"/>
        <v>282364.50300174911</v>
      </c>
      <c r="I12" s="102">
        <f t="shared" si="2"/>
        <v>3591.7408260343323</v>
      </c>
      <c r="J12" s="102">
        <f t="shared" si="2"/>
        <v>592.45257604722656</v>
      </c>
      <c r="K12" s="106">
        <v>63591.109732764657</v>
      </c>
      <c r="L12" s="106">
        <v>84145.906743856103</v>
      </c>
      <c r="M12" s="101">
        <f t="shared" si="3"/>
        <v>147737.01647662075</v>
      </c>
      <c r="N12" s="104">
        <v>242858.65746835474</v>
      </c>
      <c r="O12" s="105">
        <v>54975.2403201099</v>
      </c>
      <c r="P12" s="101">
        <f t="shared" si="4"/>
        <v>297833.89778846462</v>
      </c>
      <c r="Q12" s="102">
        <f t="shared" si="5"/>
        <v>3819.0661947706872</v>
      </c>
      <c r="R12" s="102">
        <f t="shared" si="6"/>
        <v>653.33231820125241</v>
      </c>
      <c r="S12" s="106">
        <v>62622.717198763166</v>
      </c>
      <c r="T12" s="106">
        <v>83080.768683807313</v>
      </c>
      <c r="U12" s="101">
        <f t="shared" si="7"/>
        <v>145703.48588257047</v>
      </c>
      <c r="V12" s="104">
        <v>254247.2432911405</v>
      </c>
      <c r="W12" s="105">
        <v>60334.258331064651</v>
      </c>
      <c r="X12" s="101">
        <f t="shared" si="8"/>
        <v>314581.50162220513</v>
      </c>
      <c r="Y12" s="102">
        <f t="shared" si="9"/>
        <v>4059.9842144211848</v>
      </c>
      <c r="Z12" s="102">
        <f t="shared" si="10"/>
        <v>726.2120859845146</v>
      </c>
      <c r="AA12" s="106">
        <v>61977.122176095538</v>
      </c>
      <c r="AB12" s="106">
        <v>82015.630623758494</v>
      </c>
      <c r="AC12" s="101">
        <f t="shared" si="11"/>
        <v>143992.75279985403</v>
      </c>
      <c r="AD12" s="104">
        <v>272358</v>
      </c>
      <c r="AE12" s="105">
        <v>67040</v>
      </c>
      <c r="AF12" s="101">
        <f t="shared" si="12"/>
        <v>339398</v>
      </c>
      <c r="AG12" s="102">
        <f t="shared" si="13"/>
        <v>4394.4925230014633</v>
      </c>
      <c r="AH12" s="102">
        <f t="shared" si="14"/>
        <v>817.40516399296803</v>
      </c>
      <c r="AI12" s="106">
        <v>61331.527153427858</v>
      </c>
      <c r="AJ12" s="106">
        <v>80950.492563709675</v>
      </c>
      <c r="AK12" s="101">
        <f t="shared" si="15"/>
        <v>142282.01971713753</v>
      </c>
      <c r="AL12" s="104">
        <v>289998.27804749919</v>
      </c>
      <c r="AM12" s="105">
        <v>73783.581310248614</v>
      </c>
      <c r="AN12" s="101">
        <f t="shared" si="16"/>
        <v>363781.85935774783</v>
      </c>
      <c r="AO12" s="102">
        <f t="shared" si="17"/>
        <v>4728.3720381205439</v>
      </c>
      <c r="AP12" s="102">
        <f t="shared" si="18"/>
        <v>911.46550161111668</v>
      </c>
    </row>
    <row r="13" spans="1:42" ht="19.5" customHeight="1">
      <c r="A13" s="103">
        <v>7</v>
      </c>
      <c r="B13" s="110" t="s">
        <v>13</v>
      </c>
      <c r="C13" s="106">
        <v>15405.752481706233</v>
      </c>
      <c r="D13" s="106">
        <v>85441.078476726878</v>
      </c>
      <c r="E13" s="101">
        <f t="shared" si="0"/>
        <v>100846.83095843311</v>
      </c>
      <c r="F13" s="104">
        <v>52624</v>
      </c>
      <c r="G13" s="105">
        <v>48435.201188415071</v>
      </c>
      <c r="H13" s="101">
        <f t="shared" si="1"/>
        <v>101059.20118841507</v>
      </c>
      <c r="I13" s="102">
        <f t="shared" si="2"/>
        <v>3415.8669018270334</v>
      </c>
      <c r="J13" s="102">
        <f t="shared" si="2"/>
        <v>566.88424411225378</v>
      </c>
      <c r="K13" s="106">
        <v>15174.66619448064</v>
      </c>
      <c r="L13" s="106">
        <v>84373.064995767796</v>
      </c>
      <c r="M13" s="101">
        <f t="shared" si="3"/>
        <v>99547.731190248436</v>
      </c>
      <c r="N13" s="104">
        <v>55115.313417721591</v>
      </c>
      <c r="O13" s="105">
        <v>52744.692165948458</v>
      </c>
      <c r="P13" s="101">
        <f t="shared" si="4"/>
        <v>107860.00558367005</v>
      </c>
      <c r="Q13" s="102">
        <f t="shared" si="5"/>
        <v>3632.0610095376096</v>
      </c>
      <c r="R13" s="102">
        <f t="shared" si="6"/>
        <v>625.13661402005675</v>
      </c>
      <c r="S13" s="106">
        <v>14943.579907255047</v>
      </c>
      <c r="T13" s="106">
        <v>83305.051514808729</v>
      </c>
      <c r="U13" s="101">
        <f t="shared" si="7"/>
        <v>98248.631422063772</v>
      </c>
      <c r="V13" s="104">
        <v>57699.884556962315</v>
      </c>
      <c r="W13" s="105">
        <v>57886.275061333909</v>
      </c>
      <c r="X13" s="101">
        <f t="shared" si="8"/>
        <v>115586.15961829622</v>
      </c>
      <c r="Y13" s="102">
        <f t="shared" si="9"/>
        <v>3861.1821876061476</v>
      </c>
      <c r="Z13" s="102">
        <f t="shared" si="10"/>
        <v>694.8711273654726</v>
      </c>
      <c r="AA13" s="106">
        <v>14789.522382437992</v>
      </c>
      <c r="AB13" s="106">
        <v>82237.038033849632</v>
      </c>
      <c r="AC13" s="101">
        <f t="shared" si="11"/>
        <v>97026.560416287626</v>
      </c>
      <c r="AD13" s="104">
        <v>61809</v>
      </c>
      <c r="AE13" s="105">
        <v>64319</v>
      </c>
      <c r="AF13" s="101">
        <f t="shared" si="12"/>
        <v>126128</v>
      </c>
      <c r="AG13" s="102">
        <f t="shared" si="13"/>
        <v>4179.2424665042527</v>
      </c>
      <c r="AH13" s="102">
        <f t="shared" si="14"/>
        <v>782.11717661238754</v>
      </c>
      <c r="AI13" s="106">
        <v>14635.464857620926</v>
      </c>
      <c r="AJ13" s="106">
        <v>81169.024552890551</v>
      </c>
      <c r="AK13" s="101">
        <f t="shared" si="15"/>
        <v>95804.48941051148</v>
      </c>
      <c r="AL13" s="104">
        <v>65812.791633709872</v>
      </c>
      <c r="AM13" s="105">
        <v>70789.909429221938</v>
      </c>
      <c r="AN13" s="101">
        <f t="shared" si="16"/>
        <v>136602.7010629318</v>
      </c>
      <c r="AO13" s="102">
        <f t="shared" si="17"/>
        <v>4496.8022726958397</v>
      </c>
      <c r="AP13" s="102">
        <f t="shared" si="18"/>
        <v>872.12960632654301</v>
      </c>
    </row>
    <row r="14" spans="1:42" ht="19.5" customHeight="1">
      <c r="A14" s="103">
        <v>8</v>
      </c>
      <c r="B14" s="110" t="s">
        <v>14</v>
      </c>
      <c r="C14" s="106">
        <v>46372.150848433834</v>
      </c>
      <c r="D14" s="106">
        <v>1221.4788026845915</v>
      </c>
      <c r="E14" s="101">
        <f t="shared" si="0"/>
        <v>47593.629651118426</v>
      </c>
      <c r="F14" s="104">
        <v>254083</v>
      </c>
      <c r="G14" s="105">
        <v>1261.5307426363597</v>
      </c>
      <c r="H14" s="101">
        <f t="shared" si="1"/>
        <v>255344.53074263636</v>
      </c>
      <c r="I14" s="102">
        <f t="shared" si="2"/>
        <v>5479.2153340150999</v>
      </c>
      <c r="J14" s="102">
        <f t="shared" si="2"/>
        <v>1032.7897134716879</v>
      </c>
      <c r="K14" s="106">
        <v>45676.568585707326</v>
      </c>
      <c r="L14" s="106">
        <v>1206.2103176510343</v>
      </c>
      <c r="M14" s="101">
        <f t="shared" si="3"/>
        <v>46882.778903358361</v>
      </c>
      <c r="N14" s="104">
        <v>266111.73949367122</v>
      </c>
      <c r="O14" s="105">
        <v>1373.774631788878</v>
      </c>
      <c r="P14" s="101">
        <f t="shared" si="4"/>
        <v>267485.51412546012</v>
      </c>
      <c r="Q14" s="102">
        <f t="shared" si="5"/>
        <v>5826.0011146489742</v>
      </c>
      <c r="R14" s="102">
        <f t="shared" si="6"/>
        <v>1138.9179910715382</v>
      </c>
      <c r="S14" s="106">
        <v>44980.986322980818</v>
      </c>
      <c r="T14" s="106">
        <v>1190.9418326174773</v>
      </c>
      <c r="U14" s="101">
        <f t="shared" si="7"/>
        <v>46171.928155598296</v>
      </c>
      <c r="V14" s="104">
        <v>278590.7526582292</v>
      </c>
      <c r="W14" s="105">
        <v>1507.6909721610414</v>
      </c>
      <c r="X14" s="101">
        <f t="shared" si="8"/>
        <v>280098.44363039022</v>
      </c>
      <c r="Y14" s="102">
        <f t="shared" si="9"/>
        <v>6193.5225398980865</v>
      </c>
      <c r="Z14" s="102">
        <f t="shared" si="10"/>
        <v>1265.9652477295269</v>
      </c>
      <c r="AA14" s="106">
        <v>44517.264814496499</v>
      </c>
      <c r="AB14" s="106">
        <v>1175.6733475839196</v>
      </c>
      <c r="AC14" s="101">
        <f t="shared" si="11"/>
        <v>45692.93816208042</v>
      </c>
      <c r="AD14" s="104">
        <v>298435</v>
      </c>
      <c r="AE14" s="105">
        <v>1675</v>
      </c>
      <c r="AF14" s="101">
        <f t="shared" si="12"/>
        <v>300110</v>
      </c>
      <c r="AG14" s="102">
        <f t="shared" si="13"/>
        <v>6703.8035971791851</v>
      </c>
      <c r="AH14" s="102">
        <f t="shared" si="14"/>
        <v>1424.7154649224865</v>
      </c>
      <c r="AI14" s="106">
        <v>44053.54330601215</v>
      </c>
      <c r="AJ14" s="106">
        <v>1160.4048625503622</v>
      </c>
      <c r="AK14" s="101">
        <f t="shared" si="15"/>
        <v>45213.948168562514</v>
      </c>
      <c r="AL14" s="104">
        <v>317765.00792217138</v>
      </c>
      <c r="AM14" s="105">
        <v>1843.7757007762159</v>
      </c>
      <c r="AN14" s="101">
        <f t="shared" si="16"/>
        <v>319608.78362294758</v>
      </c>
      <c r="AO14" s="102">
        <f t="shared" si="17"/>
        <v>7213.1543588868317</v>
      </c>
      <c r="AP14" s="102">
        <f t="shared" si="18"/>
        <v>1588.9072514949023</v>
      </c>
    </row>
    <row r="15" spans="1:42" ht="19.5" customHeight="1">
      <c r="A15" s="103">
        <v>9</v>
      </c>
      <c r="B15" s="110" t="s">
        <v>15</v>
      </c>
      <c r="C15" s="106">
        <v>38563.680976906639</v>
      </c>
      <c r="D15" s="106">
        <v>0</v>
      </c>
      <c r="E15" s="101">
        <f t="shared" si="0"/>
        <v>38563.680976906639</v>
      </c>
      <c r="F15" s="104">
        <v>154418</v>
      </c>
      <c r="G15" s="105">
        <v>0</v>
      </c>
      <c r="H15" s="101">
        <f t="shared" si="1"/>
        <v>154418</v>
      </c>
      <c r="I15" s="102">
        <f t="shared" si="2"/>
        <v>4004.2339343194758</v>
      </c>
      <c r="J15" s="102"/>
      <c r="K15" s="106">
        <v>37985.225762253038</v>
      </c>
      <c r="L15" s="106">
        <v>0</v>
      </c>
      <c r="M15" s="101">
        <f t="shared" si="3"/>
        <v>37985.225762253038</v>
      </c>
      <c r="N15" s="104">
        <v>161728.4217721521</v>
      </c>
      <c r="O15" s="105">
        <v>0</v>
      </c>
      <c r="P15" s="101">
        <f t="shared" si="4"/>
        <v>161728.4217721521</v>
      </c>
      <c r="Q15" s="102">
        <f t="shared" si="5"/>
        <v>4257.6664618080558</v>
      </c>
      <c r="R15" s="102"/>
      <c r="S15" s="106">
        <v>37406.770547599437</v>
      </c>
      <c r="T15" s="106">
        <v>0</v>
      </c>
      <c r="U15" s="101">
        <f t="shared" si="7"/>
        <v>37406.770547599437</v>
      </c>
      <c r="V15" s="104">
        <v>169312.49569620338</v>
      </c>
      <c r="W15" s="105">
        <v>0</v>
      </c>
      <c r="X15" s="101">
        <f t="shared" si="8"/>
        <v>169312.49569620338</v>
      </c>
      <c r="Y15" s="102">
        <f t="shared" si="9"/>
        <v>4526.2526868165833</v>
      </c>
      <c r="Z15" s="102"/>
      <c r="AA15" s="106">
        <v>37021.133737830387</v>
      </c>
      <c r="AB15" s="106">
        <v>0</v>
      </c>
      <c r="AC15" s="101">
        <f t="shared" si="11"/>
        <v>37021.133737830387</v>
      </c>
      <c r="AD15" s="104">
        <v>181372</v>
      </c>
      <c r="AE15" s="105">
        <v>0</v>
      </c>
      <c r="AF15" s="101">
        <f t="shared" si="12"/>
        <v>181372</v>
      </c>
      <c r="AG15" s="102">
        <f t="shared" si="13"/>
        <v>4899.1476404911755</v>
      </c>
      <c r="AH15" s="102"/>
      <c r="AI15" s="106">
        <v>36635.496928061308</v>
      </c>
      <c r="AJ15" s="106">
        <v>0</v>
      </c>
      <c r="AK15" s="101">
        <f t="shared" si="15"/>
        <v>36635.496928061308</v>
      </c>
      <c r="AL15" s="104">
        <v>193119.89536091496</v>
      </c>
      <c r="AM15" s="105">
        <v>0</v>
      </c>
      <c r="AN15" s="101">
        <f t="shared" si="16"/>
        <v>193119.89536091496</v>
      </c>
      <c r="AO15" s="102">
        <f t="shared" si="17"/>
        <v>5271.3873580077725</v>
      </c>
      <c r="AP15" s="102"/>
    </row>
    <row r="16" spans="1:42" ht="19.5" customHeight="1">
      <c r="A16" s="103">
        <v>10</v>
      </c>
      <c r="B16" s="110" t="s">
        <v>16</v>
      </c>
      <c r="C16" s="106">
        <v>21192.07873770751</v>
      </c>
      <c r="D16" s="106">
        <v>37370.613247589921</v>
      </c>
      <c r="E16" s="101">
        <f t="shared" si="0"/>
        <v>58562.691985297432</v>
      </c>
      <c r="F16" s="104">
        <v>85481</v>
      </c>
      <c r="G16" s="105">
        <v>30139.221252811254</v>
      </c>
      <c r="H16" s="101">
        <f t="shared" si="1"/>
        <v>115620.22125281126</v>
      </c>
      <c r="I16" s="102">
        <f t="shared" si="2"/>
        <v>4033.6297848828704</v>
      </c>
      <c r="J16" s="102">
        <f t="shared" si="2"/>
        <v>806.49522803201444</v>
      </c>
      <c r="K16" s="106">
        <v>20874.197556641899</v>
      </c>
      <c r="L16" s="106">
        <v>36903.480581995049</v>
      </c>
      <c r="M16" s="101">
        <f t="shared" si="3"/>
        <v>57777.678138636948</v>
      </c>
      <c r="N16" s="104">
        <v>89527.822025316564</v>
      </c>
      <c r="O16" s="105">
        <v>32820.839143766541</v>
      </c>
      <c r="P16" s="101">
        <f t="shared" si="4"/>
        <v>122348.66116908311</v>
      </c>
      <c r="Q16" s="102">
        <f t="shared" si="5"/>
        <v>4288.922809242551</v>
      </c>
      <c r="R16" s="102">
        <f t="shared" si="6"/>
        <v>889.36974578434751</v>
      </c>
      <c r="S16" s="106">
        <v>20556.316375576287</v>
      </c>
      <c r="T16" s="106">
        <v>36436.347916400184</v>
      </c>
      <c r="U16" s="101">
        <f t="shared" si="7"/>
        <v>56992.664291976471</v>
      </c>
      <c r="V16" s="104">
        <v>93726.129367089074</v>
      </c>
      <c r="W16" s="105">
        <v>36020.233399834106</v>
      </c>
      <c r="X16" s="101">
        <f t="shared" si="8"/>
        <v>129746.36276692318</v>
      </c>
      <c r="Y16" s="102">
        <f t="shared" si="9"/>
        <v>4559.4807773268431</v>
      </c>
      <c r="Z16" s="102">
        <f t="shared" si="10"/>
        <v>988.57968648447377</v>
      </c>
      <c r="AA16" s="106">
        <v>20344.395588199222</v>
      </c>
      <c r="AB16" s="106">
        <v>35969.215250805304</v>
      </c>
      <c r="AC16" s="101">
        <f t="shared" si="11"/>
        <v>56313.610839004526</v>
      </c>
      <c r="AD16" s="104">
        <v>100402</v>
      </c>
      <c r="AE16" s="105">
        <v>40023</v>
      </c>
      <c r="AF16" s="101">
        <f t="shared" si="12"/>
        <v>140425</v>
      </c>
      <c r="AG16" s="102">
        <f t="shared" si="13"/>
        <v>4935.1183506399293</v>
      </c>
      <c r="AH16" s="102">
        <f t="shared" si="14"/>
        <v>1112.7015065780156</v>
      </c>
      <c r="AI16" s="106">
        <v>20132.47480082214</v>
      </c>
      <c r="AJ16" s="106">
        <v>35502.082585210432</v>
      </c>
      <c r="AK16" s="101">
        <f t="shared" si="15"/>
        <v>55634.557386032568</v>
      </c>
      <c r="AL16" s="104">
        <v>106905.09521310369</v>
      </c>
      <c r="AM16" s="105">
        <v>44049.631061801017</v>
      </c>
      <c r="AN16" s="101">
        <f t="shared" si="16"/>
        <v>150954.72627490471</v>
      </c>
      <c r="AO16" s="102">
        <f t="shared" si="17"/>
        <v>5310.0821568512811</v>
      </c>
      <c r="AP16" s="102">
        <f t="shared" si="18"/>
        <v>1240.7618892800208</v>
      </c>
    </row>
    <row r="17" spans="1:42" ht="19.5" customHeight="1">
      <c r="A17" s="103">
        <v>11</v>
      </c>
      <c r="B17" s="110" t="s">
        <v>17</v>
      </c>
      <c r="C17" s="106">
        <v>18411.844500670108</v>
      </c>
      <c r="D17" s="106">
        <v>1872.4740967707296</v>
      </c>
      <c r="E17" s="101">
        <f t="shared" si="0"/>
        <v>20284.318597440837</v>
      </c>
      <c r="F17" s="104">
        <v>62517</v>
      </c>
      <c r="G17" s="105">
        <v>0</v>
      </c>
      <c r="H17" s="101">
        <f t="shared" si="1"/>
        <v>62517</v>
      </c>
      <c r="I17" s="102">
        <f t="shared" si="2"/>
        <v>3395.4772971129896</v>
      </c>
      <c r="J17" s="102">
        <f t="shared" si="2"/>
        <v>0</v>
      </c>
      <c r="K17" s="106">
        <v>18135.666833160056</v>
      </c>
      <c r="L17" s="106">
        <v>1849.0681705610955</v>
      </c>
      <c r="M17" s="101">
        <f t="shared" si="3"/>
        <v>19984.735003721151</v>
      </c>
      <c r="N17" s="104">
        <v>65476.665569620338</v>
      </c>
      <c r="O17" s="105">
        <v>0</v>
      </c>
      <c r="P17" s="101">
        <f t="shared" si="4"/>
        <v>65476.665569620338</v>
      </c>
      <c r="Q17" s="102">
        <f t="shared" si="5"/>
        <v>3610.3809235125509</v>
      </c>
      <c r="R17" s="102">
        <f t="shared" si="6"/>
        <v>0</v>
      </c>
      <c r="S17" s="106">
        <v>17859.489165650004</v>
      </c>
      <c r="T17" s="106">
        <v>1825.6622443514618</v>
      </c>
      <c r="U17" s="101">
        <f t="shared" si="7"/>
        <v>19685.151410001465</v>
      </c>
      <c r="V17" s="104">
        <v>68547.120759494006</v>
      </c>
      <c r="W17" s="105">
        <v>0</v>
      </c>
      <c r="X17" s="101">
        <f t="shared" si="8"/>
        <v>68547.120759494006</v>
      </c>
      <c r="Y17" s="102">
        <f t="shared" si="9"/>
        <v>3838.1344574700329</v>
      </c>
      <c r="Z17" s="102">
        <f t="shared" si="10"/>
        <v>0</v>
      </c>
      <c r="AA17" s="106">
        <v>17675.37072064331</v>
      </c>
      <c r="AB17" s="106">
        <v>1802.2563181418275</v>
      </c>
      <c r="AC17" s="101">
        <f t="shared" si="11"/>
        <v>19477.627038785136</v>
      </c>
      <c r="AD17" s="104">
        <v>73430</v>
      </c>
      <c r="AE17" s="105">
        <v>0</v>
      </c>
      <c r="AF17" s="101">
        <f t="shared" si="12"/>
        <v>73430</v>
      </c>
      <c r="AG17" s="102">
        <f t="shared" si="13"/>
        <v>4154.3683106029612</v>
      </c>
      <c r="AH17" s="102">
        <f t="shared" si="14"/>
        <v>0</v>
      </c>
      <c r="AI17" s="106">
        <v>17491.252275636605</v>
      </c>
      <c r="AJ17" s="106">
        <v>1778.8503919321934</v>
      </c>
      <c r="AK17" s="101">
        <f t="shared" si="15"/>
        <v>19270.102667568797</v>
      </c>
      <c r="AL17" s="104">
        <v>78185.525800971809</v>
      </c>
      <c r="AM17" s="105">
        <v>0</v>
      </c>
      <c r="AN17" s="101">
        <f t="shared" si="16"/>
        <v>78185.525800971809</v>
      </c>
      <c r="AO17" s="102">
        <f t="shared" si="17"/>
        <v>4469.9787395940575</v>
      </c>
      <c r="AP17" s="102">
        <f t="shared" si="18"/>
        <v>0</v>
      </c>
    </row>
    <row r="18" spans="1:42" ht="19.5" customHeight="1">
      <c r="A18" s="103">
        <v>12</v>
      </c>
      <c r="B18" s="110" t="s">
        <v>18</v>
      </c>
      <c r="C18" s="106">
        <v>127684.7052658301</v>
      </c>
      <c r="D18" s="106">
        <v>120603.36846522601</v>
      </c>
      <c r="E18" s="101">
        <f t="shared" si="0"/>
        <v>248288.07373105612</v>
      </c>
      <c r="F18" s="104">
        <v>421948</v>
      </c>
      <c r="G18" s="105">
        <v>61901.511863910797</v>
      </c>
      <c r="H18" s="101">
        <f t="shared" si="1"/>
        <v>483849.51186391083</v>
      </c>
      <c r="I18" s="102">
        <f t="shared" si="2"/>
        <v>3304.6087949338607</v>
      </c>
      <c r="J18" s="102">
        <f t="shared" si="2"/>
        <v>513.26519857328094</v>
      </c>
      <c r="K18" s="106">
        <v>125769.43468684264</v>
      </c>
      <c r="L18" s="106">
        <v>119095.8263594107</v>
      </c>
      <c r="M18" s="101">
        <f t="shared" si="3"/>
        <v>244865.26104625332</v>
      </c>
      <c r="N18" s="104">
        <v>441923.76607594994</v>
      </c>
      <c r="O18" s="105">
        <v>67409.15920154599</v>
      </c>
      <c r="P18" s="101">
        <f t="shared" si="4"/>
        <v>509332.92527749593</v>
      </c>
      <c r="Q18" s="102">
        <f t="shared" si="5"/>
        <v>3513.7612503094269</v>
      </c>
      <c r="R18" s="102">
        <f t="shared" si="6"/>
        <v>566.00773731664401</v>
      </c>
      <c r="S18" s="106">
        <v>123854.16410785519</v>
      </c>
      <c r="T18" s="106">
        <v>117588.2842535954</v>
      </c>
      <c r="U18" s="101">
        <f t="shared" si="7"/>
        <v>241442.44836145057</v>
      </c>
      <c r="V18" s="104">
        <v>462647.28810126812</v>
      </c>
      <c r="W18" s="105">
        <v>73980.242768637865</v>
      </c>
      <c r="X18" s="101">
        <f t="shared" si="8"/>
        <v>536627.53086990595</v>
      </c>
      <c r="Y18" s="102">
        <f t="shared" si="9"/>
        <v>3735.4197287899315</v>
      </c>
      <c r="Z18" s="102">
        <f t="shared" si="10"/>
        <v>629.14637489810843</v>
      </c>
      <c r="AA18" s="106">
        <v>122577.31705519695</v>
      </c>
      <c r="AB18" s="106">
        <v>116080.74214778005</v>
      </c>
      <c r="AC18" s="101">
        <f t="shared" si="11"/>
        <v>238658.05920297699</v>
      </c>
      <c r="AD18" s="104">
        <v>495605</v>
      </c>
      <c r="AE18" s="105">
        <v>82202</v>
      </c>
      <c r="AF18" s="101">
        <f t="shared" si="12"/>
        <v>577807</v>
      </c>
      <c r="AG18" s="102">
        <f t="shared" si="13"/>
        <v>4043.2031953907713</v>
      </c>
      <c r="AH18" s="102">
        <f t="shared" si="14"/>
        <v>708.14502456704054</v>
      </c>
      <c r="AI18" s="106">
        <v>121300.47000253861</v>
      </c>
      <c r="AJ18" s="106">
        <v>114573.20004196472</v>
      </c>
      <c r="AK18" s="101">
        <f t="shared" si="15"/>
        <v>235873.67004450335</v>
      </c>
      <c r="AL18" s="104">
        <v>527702.11672989477</v>
      </c>
      <c r="AM18" s="105">
        <v>90471.440416484926</v>
      </c>
      <c r="AN18" s="101">
        <f t="shared" si="16"/>
        <v>618173.55714637972</v>
      </c>
      <c r="AO18" s="102">
        <f t="shared" si="17"/>
        <v>4350.3715749728826</v>
      </c>
      <c r="AP18" s="102">
        <f t="shared" si="18"/>
        <v>789.63876703581593</v>
      </c>
    </row>
    <row r="19" spans="1:42" ht="19.5" customHeight="1">
      <c r="A19" s="103">
        <v>13</v>
      </c>
      <c r="B19" s="110" t="s">
        <v>19</v>
      </c>
      <c r="C19" s="106">
        <v>48515.070377557888</v>
      </c>
      <c r="D19" s="106">
        <v>94724.580272755848</v>
      </c>
      <c r="E19" s="101">
        <f t="shared" si="0"/>
        <v>143239.65065031374</v>
      </c>
      <c r="F19" s="104">
        <v>132680</v>
      </c>
      <c r="G19" s="105">
        <v>71125.992795342478</v>
      </c>
      <c r="H19" s="101">
        <f t="shared" si="1"/>
        <v>203805.99279534246</v>
      </c>
      <c r="I19" s="102">
        <f t="shared" si="2"/>
        <v>2734.820313924045</v>
      </c>
      <c r="J19" s="102">
        <f t="shared" si="2"/>
        <v>750.87155404160001</v>
      </c>
      <c r="K19" s="106">
        <v>47787.344321894518</v>
      </c>
      <c r="L19" s="106">
        <v>93540.523019346409</v>
      </c>
      <c r="M19" s="101">
        <f t="shared" si="3"/>
        <v>141327.86734124093</v>
      </c>
      <c r="N19" s="104">
        <v>138961.3063291141</v>
      </c>
      <c r="O19" s="105">
        <v>77454.382410723018</v>
      </c>
      <c r="P19" s="101">
        <f t="shared" si="4"/>
        <v>216415.68873983712</v>
      </c>
      <c r="Q19" s="102">
        <f t="shared" si="5"/>
        <v>2907.910207210381</v>
      </c>
      <c r="R19" s="102">
        <f t="shared" si="6"/>
        <v>828.03024732610913</v>
      </c>
      <c r="S19" s="106">
        <v>47059.618266231155</v>
      </c>
      <c r="T19" s="106">
        <v>92356.465765936984</v>
      </c>
      <c r="U19" s="101">
        <f t="shared" si="7"/>
        <v>139416.08403216815</v>
      </c>
      <c r="V19" s="104">
        <v>145477.74177215263</v>
      </c>
      <c r="W19" s="105">
        <v>85004.680107459149</v>
      </c>
      <c r="X19" s="101">
        <f t="shared" si="8"/>
        <v>230482.42187961179</v>
      </c>
      <c r="Y19" s="102">
        <f t="shared" si="9"/>
        <v>3091.3498054561132</v>
      </c>
      <c r="Z19" s="102">
        <f t="shared" si="10"/>
        <v>920.39771555237087</v>
      </c>
      <c r="AA19" s="106">
        <v>46574.467562455597</v>
      </c>
      <c r="AB19" s="106">
        <v>91172.408512527516</v>
      </c>
      <c r="AC19" s="101">
        <f t="shared" si="11"/>
        <v>137746.8760749831</v>
      </c>
      <c r="AD19" s="104">
        <v>155839</v>
      </c>
      <c r="AE19" s="105">
        <v>94452</v>
      </c>
      <c r="AF19" s="101">
        <f t="shared" si="12"/>
        <v>250291</v>
      </c>
      <c r="AG19" s="102">
        <f t="shared" si="13"/>
        <v>3346.0178539029448</v>
      </c>
      <c r="AH19" s="102">
        <f t="shared" si="14"/>
        <v>1035.9713156752007</v>
      </c>
      <c r="AI19" s="106">
        <v>46089.316858680002</v>
      </c>
      <c r="AJ19" s="106">
        <v>89988.351259118062</v>
      </c>
      <c r="AK19" s="101">
        <f t="shared" si="15"/>
        <v>136077.66811779805</v>
      </c>
      <c r="AL19" s="104">
        <v>165933.15594750337</v>
      </c>
      <c r="AM19" s="105">
        <v>103953.37408550041</v>
      </c>
      <c r="AN19" s="101">
        <f t="shared" si="16"/>
        <v>269886.53003300377</v>
      </c>
      <c r="AO19" s="102">
        <f t="shared" si="17"/>
        <v>3600.2520162381875</v>
      </c>
      <c r="AP19" s="102">
        <f t="shared" si="18"/>
        <v>1155.1870062178448</v>
      </c>
    </row>
    <row r="20" spans="1:42" ht="19.5" customHeight="1">
      <c r="A20" s="103">
        <v>14</v>
      </c>
      <c r="B20" s="110" t="s">
        <v>20</v>
      </c>
      <c r="C20" s="106">
        <v>383695.52460416971</v>
      </c>
      <c r="D20" s="106">
        <v>164813.54004487791</v>
      </c>
      <c r="E20" s="101">
        <f t="shared" si="0"/>
        <v>548509.06464904756</v>
      </c>
      <c r="F20" s="104">
        <v>1354169</v>
      </c>
      <c r="G20" s="105">
        <v>101026.13129775671</v>
      </c>
      <c r="H20" s="101">
        <f t="shared" si="1"/>
        <v>1455195.1312977567</v>
      </c>
      <c r="I20" s="102">
        <f t="shared" si="2"/>
        <v>3529.2801535722783</v>
      </c>
      <c r="J20" s="102">
        <f t="shared" si="2"/>
        <v>612.97227928147049</v>
      </c>
      <c r="K20" s="106">
        <v>377940.09173510718</v>
      </c>
      <c r="L20" s="106">
        <v>162753.37079431696</v>
      </c>
      <c r="M20" s="101">
        <f t="shared" si="3"/>
        <v>540693.46252942411</v>
      </c>
      <c r="N20" s="104">
        <v>1418277.7602531663</v>
      </c>
      <c r="O20" s="105">
        <v>110014.86656963413</v>
      </c>
      <c r="P20" s="101">
        <f t="shared" si="4"/>
        <v>1528292.6268228004</v>
      </c>
      <c r="Q20" s="102">
        <f t="shared" si="5"/>
        <v>3752.6523151907813</v>
      </c>
      <c r="R20" s="102">
        <f t="shared" si="6"/>
        <v>675.96060242996612</v>
      </c>
      <c r="S20" s="106">
        <v>372184.65886604466</v>
      </c>
      <c r="T20" s="106">
        <v>160693.20154375603</v>
      </c>
      <c r="U20" s="101">
        <f t="shared" si="7"/>
        <v>532877.86040980066</v>
      </c>
      <c r="V20" s="104">
        <v>1484786.3136708934</v>
      </c>
      <c r="W20" s="105">
        <v>120739.17896893415</v>
      </c>
      <c r="X20" s="101">
        <f t="shared" si="8"/>
        <v>1605525.4926398275</v>
      </c>
      <c r="Y20" s="102">
        <f t="shared" si="9"/>
        <v>3989.3807503906073</v>
      </c>
      <c r="Z20" s="102">
        <f t="shared" si="10"/>
        <v>751.36457428821234</v>
      </c>
      <c r="AA20" s="106">
        <v>368347.70362000313</v>
      </c>
      <c r="AB20" s="106">
        <v>158633.03229319502</v>
      </c>
      <c r="AC20" s="101">
        <f t="shared" si="11"/>
        <v>526980.73591319821</v>
      </c>
      <c r="AD20" s="104">
        <v>1590549</v>
      </c>
      <c r="AE20" s="105">
        <v>134158</v>
      </c>
      <c r="AF20" s="101">
        <f t="shared" si="12"/>
        <v>1724707</v>
      </c>
      <c r="AG20" s="102">
        <f t="shared" si="13"/>
        <v>4318.0641127081681</v>
      </c>
      <c r="AH20" s="102">
        <f t="shared" si="14"/>
        <v>845.71288880137649</v>
      </c>
      <c r="AI20" s="106">
        <v>364510.74837396131</v>
      </c>
      <c r="AJ20" s="106">
        <v>156572.86304263404</v>
      </c>
      <c r="AK20" s="101">
        <f t="shared" si="15"/>
        <v>521083.61141659535</v>
      </c>
      <c r="AL20" s="104">
        <v>1693568.1943004963</v>
      </c>
      <c r="AM20" s="105">
        <v>147653.57651210582</v>
      </c>
      <c r="AN20" s="101">
        <f t="shared" si="16"/>
        <v>1841221.770812602</v>
      </c>
      <c r="AO20" s="102">
        <f t="shared" si="17"/>
        <v>4646.1406195984637</v>
      </c>
      <c r="AP20" s="102">
        <f t="shared" si="18"/>
        <v>943.03427581764572</v>
      </c>
    </row>
    <row r="21" spans="1:42" ht="19.5" customHeight="1">
      <c r="A21" s="113">
        <v>15</v>
      </c>
      <c r="B21" s="114" t="s">
        <v>21</v>
      </c>
      <c r="C21" s="115">
        <v>18452.44431343332</v>
      </c>
      <c r="D21" s="115">
        <v>288573.95635981899</v>
      </c>
      <c r="E21" s="116">
        <f t="shared" si="0"/>
        <v>307026.4006732523</v>
      </c>
      <c r="F21" s="117">
        <v>84558</v>
      </c>
      <c r="G21" s="118">
        <v>277740.50415820553</v>
      </c>
      <c r="H21" s="116">
        <f t="shared" si="1"/>
        <v>362298.50415820553</v>
      </c>
      <c r="I21" s="119">
        <f t="shared" si="2"/>
        <v>4582.4823293704267</v>
      </c>
      <c r="J21" s="119">
        <f t="shared" si="2"/>
        <v>962.45866280425741</v>
      </c>
      <c r="K21" s="115">
        <v>18175.65764873182</v>
      </c>
      <c r="L21" s="115">
        <v>284966.78190532129</v>
      </c>
      <c r="M21" s="116">
        <f t="shared" si="3"/>
        <v>303142.43955405313</v>
      </c>
      <c r="N21" s="117">
        <v>88561.125569620359</v>
      </c>
      <c r="O21" s="118">
        <v>302452.28747689741</v>
      </c>
      <c r="P21" s="116">
        <f t="shared" si="4"/>
        <v>391013.41304651776</v>
      </c>
      <c r="Q21" s="119">
        <f t="shared" si="5"/>
        <v>4872.5128565457753</v>
      </c>
      <c r="R21" s="119">
        <f t="shared" si="6"/>
        <v>1061.3598029028717</v>
      </c>
      <c r="S21" s="115">
        <v>17898.87098403032</v>
      </c>
      <c r="T21" s="115">
        <v>281359.60745082365</v>
      </c>
      <c r="U21" s="116">
        <f t="shared" si="7"/>
        <v>299258.47843485395</v>
      </c>
      <c r="V21" s="117">
        <v>92714.100759494118</v>
      </c>
      <c r="W21" s="118">
        <v>331935.51022599835</v>
      </c>
      <c r="X21" s="116">
        <f t="shared" si="8"/>
        <v>424649.61098549247</v>
      </c>
      <c r="Y21" s="119">
        <f t="shared" si="9"/>
        <v>5179.885415242964</v>
      </c>
      <c r="Z21" s="119">
        <f t="shared" si="10"/>
        <v>1179.7553786536839</v>
      </c>
      <c r="AA21" s="115">
        <v>17714.346540895996</v>
      </c>
      <c r="AB21" s="115">
        <v>277752.43299632584</v>
      </c>
      <c r="AC21" s="116">
        <f t="shared" si="11"/>
        <v>295466.77953722182</v>
      </c>
      <c r="AD21" s="117">
        <v>99318</v>
      </c>
      <c r="AE21" s="118">
        <v>368825</v>
      </c>
      <c r="AF21" s="116">
        <f t="shared" si="12"/>
        <v>468143</v>
      </c>
      <c r="AG21" s="119">
        <f t="shared" si="13"/>
        <v>5606.6420384579687</v>
      </c>
      <c r="AH21" s="119">
        <f t="shared" si="14"/>
        <v>1327.8911584003258</v>
      </c>
      <c r="AI21" s="115">
        <v>17529.822097761658</v>
      </c>
      <c r="AJ21" s="115">
        <v>274145.25854182808</v>
      </c>
      <c r="AK21" s="116">
        <f t="shared" si="15"/>
        <v>291675.08063958975</v>
      </c>
      <c r="AL21" s="117">
        <v>105750.98228342005</v>
      </c>
      <c r="AM21" s="118">
        <v>405928.42915430001</v>
      </c>
      <c r="AN21" s="116">
        <f t="shared" si="16"/>
        <v>511679.41143772006</v>
      </c>
      <c r="AO21" s="119">
        <f t="shared" si="17"/>
        <v>6032.6329436579472</v>
      </c>
      <c r="AP21" s="119">
        <f t="shared" si="18"/>
        <v>1480.7056350834714</v>
      </c>
    </row>
    <row r="22" spans="1:42" ht="19.5" customHeight="1">
      <c r="A22" s="103">
        <v>16</v>
      </c>
      <c r="B22" s="110" t="s">
        <v>22</v>
      </c>
      <c r="C22" s="106">
        <v>22062.415900387892</v>
      </c>
      <c r="D22" s="106">
        <v>10565.11797317988</v>
      </c>
      <c r="E22" s="101">
        <f t="shared" si="0"/>
        <v>32627.533873567772</v>
      </c>
      <c r="F22" s="104">
        <v>100898</v>
      </c>
      <c r="G22" s="105">
        <v>11369.346849197465</v>
      </c>
      <c r="H22" s="101">
        <f t="shared" si="1"/>
        <v>112267.34684919746</v>
      </c>
      <c r="I22" s="102">
        <f t="shared" si="2"/>
        <v>4573.2978861225283</v>
      </c>
      <c r="J22" s="102">
        <f t="shared" si="2"/>
        <v>1076.1211448901151</v>
      </c>
      <c r="K22" s="106">
        <v>21731.479661882073</v>
      </c>
      <c r="L22" s="106">
        <v>10433.053998515132</v>
      </c>
      <c r="M22" s="101">
        <f t="shared" si="3"/>
        <v>32164.533660397203</v>
      </c>
      <c r="N22" s="104">
        <v>105674.69012658241</v>
      </c>
      <c r="O22" s="105">
        <v>12380.927197061968</v>
      </c>
      <c r="P22" s="101">
        <f t="shared" si="4"/>
        <v>118055.61732364439</v>
      </c>
      <c r="Q22" s="102">
        <f t="shared" si="5"/>
        <v>4862.7471194214286</v>
      </c>
      <c r="R22" s="102">
        <f t="shared" si="6"/>
        <v>1186.7021103143975</v>
      </c>
      <c r="S22" s="106">
        <v>21400.543423376257</v>
      </c>
      <c r="T22" s="106">
        <v>10300.990023850385</v>
      </c>
      <c r="U22" s="101">
        <f t="shared" si="7"/>
        <v>31701.53344722664</v>
      </c>
      <c r="V22" s="104">
        <v>110630.18683544359</v>
      </c>
      <c r="W22" s="105">
        <v>13587.827093361357</v>
      </c>
      <c r="X22" s="101">
        <f t="shared" si="8"/>
        <v>124218.01392880494</v>
      </c>
      <c r="Y22" s="102">
        <f t="shared" si="9"/>
        <v>5169.5036264639866</v>
      </c>
      <c r="Z22" s="102">
        <f t="shared" si="10"/>
        <v>1319.0797255313128</v>
      </c>
      <c r="AA22" s="106">
        <v>21179.919264372387</v>
      </c>
      <c r="AB22" s="106">
        <v>10168.926049185635</v>
      </c>
      <c r="AC22" s="101">
        <f t="shared" si="11"/>
        <v>31348.84531355802</v>
      </c>
      <c r="AD22" s="104">
        <v>118511</v>
      </c>
      <c r="AE22" s="105">
        <v>15098</v>
      </c>
      <c r="AF22" s="101">
        <f t="shared" si="12"/>
        <v>133609</v>
      </c>
      <c r="AG22" s="102">
        <f t="shared" si="13"/>
        <v>5595.4415368972732</v>
      </c>
      <c r="AH22" s="102">
        <f t="shared" si="14"/>
        <v>1484.719224721779</v>
      </c>
      <c r="AI22" s="106">
        <v>20959.295105368503</v>
      </c>
      <c r="AJ22" s="106">
        <v>10036.862074520886</v>
      </c>
      <c r="AK22" s="101">
        <f t="shared" si="15"/>
        <v>30996.157179889389</v>
      </c>
      <c r="AL22" s="104">
        <v>126186.53309640428</v>
      </c>
      <c r="AM22" s="105">
        <v>16616.737702673203</v>
      </c>
      <c r="AN22" s="101">
        <f t="shared" si="16"/>
        <v>142803.27079907749</v>
      </c>
      <c r="AO22" s="102">
        <f t="shared" si="17"/>
        <v>6020.552335468712</v>
      </c>
      <c r="AP22" s="102">
        <f t="shared" si="18"/>
        <v>1655.5709921386369</v>
      </c>
    </row>
    <row r="23" spans="1:42" ht="19.5" customHeight="1">
      <c r="A23" s="103">
        <v>17</v>
      </c>
      <c r="B23" s="110" t="s">
        <v>23</v>
      </c>
      <c r="C23" s="106">
        <v>54997.393423785739</v>
      </c>
      <c r="D23" s="106">
        <v>295.75757934251612</v>
      </c>
      <c r="E23" s="101">
        <f t="shared" si="0"/>
        <v>55293.151003128252</v>
      </c>
      <c r="F23" s="104">
        <v>121714</v>
      </c>
      <c r="G23" s="105">
        <v>276.85143006546639</v>
      </c>
      <c r="H23" s="101">
        <f t="shared" si="1"/>
        <v>121990.85143006546</v>
      </c>
      <c r="I23" s="102">
        <f t="shared" si="2"/>
        <v>2213.0867014392011</v>
      </c>
      <c r="J23" s="102">
        <f t="shared" si="2"/>
        <v>936.07552063727644</v>
      </c>
      <c r="K23" s="106">
        <v>54172.43252242895</v>
      </c>
      <c r="L23" s="106">
        <v>292.06060960073467</v>
      </c>
      <c r="M23" s="101">
        <f t="shared" si="3"/>
        <v>54464.493132029682</v>
      </c>
      <c r="N23" s="104">
        <v>127476.15645569636</v>
      </c>
      <c r="O23" s="105">
        <v>301.48410858667609</v>
      </c>
      <c r="P23" s="101">
        <f t="shared" si="4"/>
        <v>127777.64056428304</v>
      </c>
      <c r="Q23" s="102">
        <f t="shared" si="5"/>
        <v>2353.1554800113058</v>
      </c>
      <c r="R23" s="102">
        <f t="shared" si="6"/>
        <v>1032.2655595317146</v>
      </c>
      <c r="S23" s="106">
        <v>53347.471621072167</v>
      </c>
      <c r="T23" s="106">
        <v>288.36363985895326</v>
      </c>
      <c r="U23" s="101">
        <f t="shared" si="7"/>
        <v>53635.835260931119</v>
      </c>
      <c r="V23" s="104">
        <v>133454.00860759561</v>
      </c>
      <c r="W23" s="105">
        <v>330.87295270131705</v>
      </c>
      <c r="X23" s="101">
        <f t="shared" si="8"/>
        <v>133784.88156029693</v>
      </c>
      <c r="Y23" s="102">
        <f t="shared" si="9"/>
        <v>2501.5995051372124</v>
      </c>
      <c r="Z23" s="102">
        <f t="shared" si="10"/>
        <v>1147.4156480447959</v>
      </c>
      <c r="AA23" s="106">
        <v>52797.497686834336</v>
      </c>
      <c r="AB23" s="106">
        <v>284.66667011717175</v>
      </c>
      <c r="AC23" s="101">
        <f t="shared" si="11"/>
        <v>53082.164356951507</v>
      </c>
      <c r="AD23" s="104">
        <v>142960</v>
      </c>
      <c r="AE23" s="105">
        <v>368</v>
      </c>
      <c r="AF23" s="101">
        <f t="shared" si="12"/>
        <v>143328</v>
      </c>
      <c r="AG23" s="102">
        <f t="shared" si="13"/>
        <v>2707.7040818858491</v>
      </c>
      <c r="AH23" s="102">
        <f t="shared" si="14"/>
        <v>1292.7400311688311</v>
      </c>
      <c r="AI23" s="106">
        <v>52247.523752596462</v>
      </c>
      <c r="AJ23" s="106">
        <v>280.96970037539029</v>
      </c>
      <c r="AK23" s="101">
        <f t="shared" si="15"/>
        <v>52528.493452971852</v>
      </c>
      <c r="AL23" s="104">
        <v>152219.27245657708</v>
      </c>
      <c r="AM23" s="105">
        <v>404.62901317260429</v>
      </c>
      <c r="AN23" s="101">
        <f t="shared" si="16"/>
        <v>152623.90146974969</v>
      </c>
      <c r="AO23" s="102">
        <f t="shared" si="17"/>
        <v>2913.4255850548793</v>
      </c>
      <c r="AP23" s="102">
        <f t="shared" si="18"/>
        <v>1440.1161855958085</v>
      </c>
    </row>
    <row r="24" spans="1:42" ht="19.5" customHeight="1">
      <c r="A24" s="103">
        <v>18</v>
      </c>
      <c r="B24" s="110" t="s">
        <v>24</v>
      </c>
      <c r="C24" s="106">
        <v>272404.03860273748</v>
      </c>
      <c r="D24" s="106">
        <v>144869.15742210174</v>
      </c>
      <c r="E24" s="101">
        <f t="shared" si="0"/>
        <v>417273.19602483918</v>
      </c>
      <c r="F24" s="104">
        <v>1143808</v>
      </c>
      <c r="G24" s="105">
        <v>129058.49307722699</v>
      </c>
      <c r="H24" s="101">
        <f t="shared" si="1"/>
        <v>1272866.4930772269</v>
      </c>
      <c r="I24" s="102">
        <f t="shared" si="2"/>
        <v>4198.9392149507785</v>
      </c>
      <c r="J24" s="102">
        <f t="shared" si="2"/>
        <v>890.86245391206626</v>
      </c>
      <c r="K24" s="106">
        <v>268317.9780236964</v>
      </c>
      <c r="L24" s="106">
        <v>143058.29295432547</v>
      </c>
      <c r="M24" s="101">
        <f t="shared" si="3"/>
        <v>411376.2709780219</v>
      </c>
      <c r="N24" s="104">
        <v>1197957.8977215204</v>
      </c>
      <c r="O24" s="105">
        <v>140541.38976897011</v>
      </c>
      <c r="P24" s="101">
        <f t="shared" si="4"/>
        <v>1338499.2874904906</v>
      </c>
      <c r="Q24" s="102">
        <f t="shared" si="5"/>
        <v>4464.6948614666562</v>
      </c>
      <c r="R24" s="102">
        <f t="shared" si="6"/>
        <v>982.40645031211898</v>
      </c>
      <c r="S24" s="106">
        <v>264231.91744465538</v>
      </c>
      <c r="T24" s="106">
        <v>141247.42848654924</v>
      </c>
      <c r="U24" s="101">
        <f t="shared" si="7"/>
        <v>405479.34593120462</v>
      </c>
      <c r="V24" s="104">
        <v>1254134.7969620314</v>
      </c>
      <c r="W24" s="105">
        <v>154241.44518793689</v>
      </c>
      <c r="X24" s="101">
        <f t="shared" si="8"/>
        <v>1408376.2421499682</v>
      </c>
      <c r="Y24" s="102">
        <f t="shared" si="9"/>
        <v>4746.3410517948341</v>
      </c>
      <c r="Z24" s="102">
        <f t="shared" si="10"/>
        <v>1091.9947133949065</v>
      </c>
      <c r="AA24" s="106">
        <v>261507.87705862813</v>
      </c>
      <c r="AB24" s="106">
        <v>139436.56401877294</v>
      </c>
      <c r="AC24" s="101">
        <f t="shared" si="11"/>
        <v>400944.44107740105</v>
      </c>
      <c r="AD24" s="104">
        <v>1343468</v>
      </c>
      <c r="AE24" s="105">
        <v>171383</v>
      </c>
      <c r="AF24" s="101">
        <f t="shared" si="12"/>
        <v>1514851</v>
      </c>
      <c r="AG24" s="102">
        <f t="shared" si="13"/>
        <v>5137.3901815538975</v>
      </c>
      <c r="AH24" s="102">
        <f t="shared" si="14"/>
        <v>1229.1108950226712</v>
      </c>
      <c r="AI24" s="106">
        <v>258783.83667260068</v>
      </c>
      <c r="AJ24" s="106">
        <v>137625.69955099668</v>
      </c>
      <c r="AK24" s="101">
        <f t="shared" si="15"/>
        <v>396409.53622359736</v>
      </c>
      <c r="AL24" s="104">
        <v>1430484.0570438881</v>
      </c>
      <c r="AM24" s="105">
        <v>188623.95142056231</v>
      </c>
      <c r="AN24" s="101">
        <f t="shared" si="16"/>
        <v>1619108.0084644505</v>
      </c>
      <c r="AO24" s="102">
        <f t="shared" si="17"/>
        <v>5527.7179418808109</v>
      </c>
      <c r="AP24" s="102">
        <f t="shared" si="18"/>
        <v>1370.5576214031773</v>
      </c>
    </row>
    <row r="25" spans="1:42" ht="19.5" customHeight="1">
      <c r="A25" s="103">
        <v>19</v>
      </c>
      <c r="B25" s="110" t="s">
        <v>25</v>
      </c>
      <c r="C25" s="106">
        <v>49700.994320120408</v>
      </c>
      <c r="D25" s="106">
        <v>108732.97370854783</v>
      </c>
      <c r="E25" s="101">
        <f t="shared" si="0"/>
        <v>158433.96802866823</v>
      </c>
      <c r="F25" s="104">
        <v>227537</v>
      </c>
      <c r="G25" s="105">
        <v>82473.612369011593</v>
      </c>
      <c r="H25" s="101">
        <f t="shared" si="1"/>
        <v>310010.61236901162</v>
      </c>
      <c r="I25" s="102">
        <f t="shared" si="2"/>
        <v>4578.11766369202</v>
      </c>
      <c r="J25" s="102">
        <f t="shared" si="2"/>
        <v>758.49679776143284</v>
      </c>
      <c r="K25" s="106">
        <v>48955.479405318598</v>
      </c>
      <c r="L25" s="106">
        <v>107373.81153719098</v>
      </c>
      <c r="M25" s="101">
        <f t="shared" si="3"/>
        <v>156329.29094250957</v>
      </c>
      <c r="N25" s="104">
        <v>238309.00481012688</v>
      </c>
      <c r="O25" s="105">
        <v>89811.649161844238</v>
      </c>
      <c r="P25" s="101">
        <f t="shared" si="4"/>
        <v>328120.65397197113</v>
      </c>
      <c r="Q25" s="102">
        <f t="shared" si="5"/>
        <v>4867.8719462041799</v>
      </c>
      <c r="R25" s="102">
        <f t="shared" si="6"/>
        <v>836.4390522798592</v>
      </c>
      <c r="S25" s="106">
        <v>48209.964490516795</v>
      </c>
      <c r="T25" s="106">
        <v>106014.64936583416</v>
      </c>
      <c r="U25" s="101">
        <f t="shared" si="7"/>
        <v>154224.61385635094</v>
      </c>
      <c r="V25" s="104">
        <v>249484.23974683668</v>
      </c>
      <c r="W25" s="105">
        <v>98566.540321015986</v>
      </c>
      <c r="X25" s="101">
        <f t="shared" si="8"/>
        <v>348050.7800678527</v>
      </c>
      <c r="Y25" s="102">
        <f t="shared" si="9"/>
        <v>5174.9517425160484</v>
      </c>
      <c r="Z25" s="102">
        <f t="shared" si="10"/>
        <v>929.74452974780559</v>
      </c>
      <c r="AA25" s="106">
        <v>47712.954547315618</v>
      </c>
      <c r="AB25" s="106">
        <v>104655.4871944773</v>
      </c>
      <c r="AC25" s="101">
        <f t="shared" si="11"/>
        <v>152368.44174179292</v>
      </c>
      <c r="AD25" s="104">
        <v>267255</v>
      </c>
      <c r="AE25" s="105">
        <v>109521</v>
      </c>
      <c r="AF25" s="101">
        <f t="shared" si="12"/>
        <v>376776</v>
      </c>
      <c r="AG25" s="102">
        <f t="shared" si="13"/>
        <v>5601.3089638993242</v>
      </c>
      <c r="AH25" s="102">
        <f t="shared" si="14"/>
        <v>1046.4907568246404</v>
      </c>
      <c r="AI25" s="106">
        <v>47215.944604114396</v>
      </c>
      <c r="AJ25" s="106">
        <v>103296.32502312046</v>
      </c>
      <c r="AK25" s="101">
        <f t="shared" si="15"/>
        <v>150512.26962723484</v>
      </c>
      <c r="AL25" s="104">
        <v>284565.58265085309</v>
      </c>
      <c r="AM25" s="105">
        <v>120538.35653932452</v>
      </c>
      <c r="AN25" s="101">
        <f t="shared" si="16"/>
        <v>405103.9391901776</v>
      </c>
      <c r="AO25" s="102">
        <f t="shared" si="17"/>
        <v>6026.8958936819845</v>
      </c>
      <c r="AP25" s="102">
        <f t="shared" si="18"/>
        <v>1166.9181504022031</v>
      </c>
    </row>
    <row r="26" spans="1:42" ht="19.5" customHeight="1">
      <c r="A26" s="103">
        <v>20</v>
      </c>
      <c r="B26" s="110" t="s">
        <v>26</v>
      </c>
      <c r="C26" s="106">
        <v>5231.5758732030426</v>
      </c>
      <c r="D26" s="106">
        <v>1192.8889033481482</v>
      </c>
      <c r="E26" s="101">
        <f t="shared" si="0"/>
        <v>6424.4647765511909</v>
      </c>
      <c r="F26" s="104">
        <v>26406</v>
      </c>
      <c r="G26" s="105">
        <v>891.13617569327801</v>
      </c>
      <c r="H26" s="101">
        <f t="shared" si="1"/>
        <v>27297.136175693278</v>
      </c>
      <c r="I26" s="102">
        <f t="shared" si="2"/>
        <v>5047.4275132385446</v>
      </c>
      <c r="J26" s="102">
        <f t="shared" si="2"/>
        <v>747.04037667889781</v>
      </c>
      <c r="K26" s="106">
        <v>5153.1022351049969</v>
      </c>
      <c r="L26" s="106">
        <v>1177.9777920562965</v>
      </c>
      <c r="M26" s="101">
        <f t="shared" si="3"/>
        <v>6331.0800271612934</v>
      </c>
      <c r="N26" s="104">
        <v>27656.106835443072</v>
      </c>
      <c r="O26" s="105">
        <v>970.42444568445001</v>
      </c>
      <c r="P26" s="101">
        <f t="shared" si="4"/>
        <v>28626.531281127522</v>
      </c>
      <c r="Q26" s="102">
        <f t="shared" si="5"/>
        <v>5366.8849507852947</v>
      </c>
      <c r="R26" s="102">
        <f t="shared" si="6"/>
        <v>823.80538260442233</v>
      </c>
      <c r="S26" s="106">
        <v>5074.6285970069512</v>
      </c>
      <c r="T26" s="106">
        <v>1163.066680764445</v>
      </c>
      <c r="U26" s="101">
        <f t="shared" si="7"/>
        <v>6237.6952777713959</v>
      </c>
      <c r="V26" s="104">
        <v>28953.009113924192</v>
      </c>
      <c r="W26" s="105">
        <v>1065.0219781811184</v>
      </c>
      <c r="X26" s="101">
        <f t="shared" si="8"/>
        <v>30018.03109210531</v>
      </c>
      <c r="Y26" s="102">
        <f t="shared" si="9"/>
        <v>5705.4439670719676</v>
      </c>
      <c r="Z26" s="102">
        <f t="shared" si="10"/>
        <v>915.70156362927958</v>
      </c>
      <c r="AA26" s="106">
        <v>5022.3128382749228</v>
      </c>
      <c r="AB26" s="106">
        <v>1148.155569472593</v>
      </c>
      <c r="AC26" s="101">
        <f t="shared" si="11"/>
        <v>6170.4684077475158</v>
      </c>
      <c r="AD26" s="104">
        <v>31016</v>
      </c>
      <c r="AE26" s="105">
        <v>1183</v>
      </c>
      <c r="AF26" s="101">
        <f t="shared" si="12"/>
        <v>32199</v>
      </c>
      <c r="AG26" s="102">
        <f t="shared" si="13"/>
        <v>6175.6407851832382</v>
      </c>
      <c r="AH26" s="102">
        <f t="shared" si="14"/>
        <v>1030.3481788129225</v>
      </c>
      <c r="AI26" s="106">
        <v>4969.9970795428908</v>
      </c>
      <c r="AJ26" s="106">
        <v>1133.244458180741</v>
      </c>
      <c r="AK26" s="101">
        <f t="shared" si="15"/>
        <v>6103.2415377236321</v>
      </c>
      <c r="AL26" s="104">
        <v>33024.496354224997</v>
      </c>
      <c r="AM26" s="105">
        <v>1302.4297952440204</v>
      </c>
      <c r="AN26" s="101">
        <f t="shared" si="16"/>
        <v>34326.926149469014</v>
      </c>
      <c r="AO26" s="102">
        <f t="shared" si="17"/>
        <v>6644.7717826953703</v>
      </c>
      <c r="AP26" s="102">
        <f t="shared" si="18"/>
        <v>1149.2928871983029</v>
      </c>
    </row>
    <row r="27" spans="1:42" ht="19.5" customHeight="1">
      <c r="A27" s="103">
        <v>21</v>
      </c>
      <c r="B27" s="110" t="s">
        <v>27</v>
      </c>
      <c r="C27" s="106">
        <v>33179.258749771485</v>
      </c>
      <c r="D27" s="106">
        <v>556352.86869653314</v>
      </c>
      <c r="E27" s="101">
        <f t="shared" si="0"/>
        <v>589532.12744630466</v>
      </c>
      <c r="F27" s="104">
        <v>177810</v>
      </c>
      <c r="G27" s="105">
        <v>700111.26841292076</v>
      </c>
      <c r="H27" s="101">
        <f t="shared" si="1"/>
        <v>877921.26841292076</v>
      </c>
      <c r="I27" s="102">
        <f t="shared" si="2"/>
        <v>5359.0708985089859</v>
      </c>
      <c r="J27" s="102">
        <f t="shared" si="2"/>
        <v>1258.3942814084808</v>
      </c>
      <c r="K27" s="106">
        <v>32681.569868524912</v>
      </c>
      <c r="L27" s="106">
        <v>549398.45783782646</v>
      </c>
      <c r="M27" s="101">
        <f t="shared" si="3"/>
        <v>582080.02770635136</v>
      </c>
      <c r="N27" s="104">
        <v>186227.84050632935</v>
      </c>
      <c r="O27" s="105">
        <v>762403.2197306864</v>
      </c>
      <c r="P27" s="101">
        <f t="shared" si="4"/>
        <v>948631.06023701571</v>
      </c>
      <c r="Q27" s="102">
        <f t="shared" si="5"/>
        <v>5698.2526009462708</v>
      </c>
      <c r="R27" s="102">
        <f t="shared" si="6"/>
        <v>1387.7054237304312</v>
      </c>
      <c r="S27" s="106">
        <v>32183.880987278342</v>
      </c>
      <c r="T27" s="106">
        <v>542444.04697911988</v>
      </c>
      <c r="U27" s="101">
        <f t="shared" si="7"/>
        <v>574627.92796639819</v>
      </c>
      <c r="V27" s="104">
        <v>194960.7873417731</v>
      </c>
      <c r="W27" s="105">
        <v>836722.72360836354</v>
      </c>
      <c r="X27" s="101">
        <f t="shared" si="8"/>
        <v>1031683.5109501367</v>
      </c>
      <c r="Y27" s="102">
        <f t="shared" si="9"/>
        <v>6057.7152711581703</v>
      </c>
      <c r="Z27" s="102">
        <f t="shared" si="10"/>
        <v>1542.5051270598076</v>
      </c>
      <c r="AA27" s="106">
        <v>31852.088399780641</v>
      </c>
      <c r="AB27" s="106">
        <v>535489.63612041308</v>
      </c>
      <c r="AC27" s="101">
        <f t="shared" si="11"/>
        <v>567341.72452019376</v>
      </c>
      <c r="AD27" s="104">
        <v>208847</v>
      </c>
      <c r="AE27" s="105">
        <v>929712</v>
      </c>
      <c r="AF27" s="101">
        <f t="shared" si="12"/>
        <v>1138559</v>
      </c>
      <c r="AG27" s="102">
        <f t="shared" si="13"/>
        <v>6556.7757246786459</v>
      </c>
      <c r="AH27" s="102">
        <f t="shared" si="14"/>
        <v>1736.1904643677174</v>
      </c>
      <c r="AI27" s="106">
        <v>31520.295812282919</v>
      </c>
      <c r="AJ27" s="106">
        <v>528535.22526170639</v>
      </c>
      <c r="AK27" s="101">
        <f t="shared" si="15"/>
        <v>560055.52107398934</v>
      </c>
      <c r="AL27" s="104">
        <v>222374.42071616388</v>
      </c>
      <c r="AM27" s="105">
        <v>1023239.54614196</v>
      </c>
      <c r="AN27" s="101">
        <f t="shared" si="16"/>
        <v>1245613.9668581239</v>
      </c>
      <c r="AO27" s="102">
        <f t="shared" si="17"/>
        <v>7054.9598278042931</v>
      </c>
      <c r="AP27" s="102">
        <f t="shared" si="18"/>
        <v>1935.9912021668918</v>
      </c>
    </row>
    <row r="28" spans="1:42" ht="19.5" customHeight="1">
      <c r="A28" s="103">
        <v>22</v>
      </c>
      <c r="B28" s="110" t="s">
        <v>28</v>
      </c>
      <c r="C28" s="106">
        <v>35106.896918781342</v>
      </c>
      <c r="D28" s="106">
        <v>0</v>
      </c>
      <c r="E28" s="101">
        <f t="shared" si="0"/>
        <v>35106.896918781342</v>
      </c>
      <c r="F28" s="104">
        <v>145558</v>
      </c>
      <c r="G28" s="105">
        <v>0</v>
      </c>
      <c r="H28" s="101">
        <f t="shared" si="1"/>
        <v>145558</v>
      </c>
      <c r="I28" s="102">
        <f t="shared" si="2"/>
        <v>4146.1368783673379</v>
      </c>
      <c r="J28" s="102"/>
      <c r="K28" s="106">
        <v>34580.293464999624</v>
      </c>
      <c r="L28" s="106">
        <v>0</v>
      </c>
      <c r="M28" s="101">
        <f t="shared" si="3"/>
        <v>34580.293464999624</v>
      </c>
      <c r="N28" s="104">
        <v>152448.97367088628</v>
      </c>
      <c r="O28" s="105">
        <v>0</v>
      </c>
      <c r="P28" s="101">
        <f t="shared" si="4"/>
        <v>152448.97367088628</v>
      </c>
      <c r="Q28" s="102">
        <f t="shared" si="5"/>
        <v>4408.5506048462894</v>
      </c>
      <c r="R28" s="102"/>
      <c r="S28" s="106">
        <v>34053.690011217906</v>
      </c>
      <c r="T28" s="106">
        <v>0</v>
      </c>
      <c r="U28" s="101">
        <f t="shared" si="7"/>
        <v>34053.690011217906</v>
      </c>
      <c r="V28" s="104">
        <v>159597.8982278489</v>
      </c>
      <c r="W28" s="105">
        <v>0</v>
      </c>
      <c r="X28" s="101">
        <f t="shared" si="8"/>
        <v>159597.8982278489</v>
      </c>
      <c r="Y28" s="102">
        <f t="shared" si="9"/>
        <v>4686.6550489910032</v>
      </c>
      <c r="Z28" s="102"/>
      <c r="AA28" s="106">
        <v>33702.621042030107</v>
      </c>
      <c r="AB28" s="106">
        <v>0</v>
      </c>
      <c r="AC28" s="101">
        <f t="shared" si="11"/>
        <v>33702.621042030107</v>
      </c>
      <c r="AD28" s="104">
        <v>170966</v>
      </c>
      <c r="AE28" s="105">
        <v>0</v>
      </c>
      <c r="AF28" s="101">
        <f t="shared" si="12"/>
        <v>170966</v>
      </c>
      <c r="AG28" s="102">
        <f t="shared" si="13"/>
        <v>5072.7805349854098</v>
      </c>
      <c r="AH28" s="102"/>
      <c r="AI28" s="106">
        <v>33351.552072842285</v>
      </c>
      <c r="AJ28" s="106">
        <v>0</v>
      </c>
      <c r="AK28" s="101">
        <f t="shared" si="15"/>
        <v>33351.552072842285</v>
      </c>
      <c r="AL28" s="104">
        <v>182039.93758307767</v>
      </c>
      <c r="AM28" s="105">
        <v>0</v>
      </c>
      <c r="AN28" s="101">
        <f t="shared" si="16"/>
        <v>182039.93758307767</v>
      </c>
      <c r="AO28" s="102">
        <f t="shared" si="17"/>
        <v>5458.2148736433264</v>
      </c>
      <c r="AP28" s="102"/>
    </row>
    <row r="29" spans="1:42" ht="19.5" customHeight="1">
      <c r="A29" s="103">
        <v>23</v>
      </c>
      <c r="B29" s="110" t="s">
        <v>29</v>
      </c>
      <c r="C29" s="106">
        <v>96972.006804392353</v>
      </c>
      <c r="D29" s="106">
        <v>295614.95846536645</v>
      </c>
      <c r="E29" s="101">
        <f t="shared" si="0"/>
        <v>392586.96526975883</v>
      </c>
      <c r="F29" s="104">
        <v>512592</v>
      </c>
      <c r="G29" s="105">
        <v>289402.50982055528</v>
      </c>
      <c r="H29" s="101">
        <f t="shared" si="1"/>
        <v>801994.50982055534</v>
      </c>
      <c r="I29" s="102">
        <f t="shared" si="2"/>
        <v>5285.9790870779643</v>
      </c>
      <c r="J29" s="102">
        <f t="shared" si="2"/>
        <v>978.9846607321158</v>
      </c>
      <c r="K29" s="106">
        <v>95517.426702326469</v>
      </c>
      <c r="L29" s="106">
        <v>291919.77148454939</v>
      </c>
      <c r="M29" s="101">
        <f t="shared" si="3"/>
        <v>387437.19818687584</v>
      </c>
      <c r="N29" s="104">
        <v>536859.01367088675</v>
      </c>
      <c r="O29" s="105">
        <v>315151.91261741007</v>
      </c>
      <c r="P29" s="101">
        <f t="shared" si="4"/>
        <v>852010.92628829682</v>
      </c>
      <c r="Q29" s="102">
        <f t="shared" si="5"/>
        <v>5620.5347255006272</v>
      </c>
      <c r="R29" s="102">
        <f t="shared" si="6"/>
        <v>1079.5839932825183</v>
      </c>
      <c r="S29" s="106">
        <v>94062.846600260586</v>
      </c>
      <c r="T29" s="106">
        <v>288224.58450373239</v>
      </c>
      <c r="U29" s="101">
        <f t="shared" si="7"/>
        <v>382287.43110399297</v>
      </c>
      <c r="V29" s="104">
        <v>562034.41822785093</v>
      </c>
      <c r="W29" s="105">
        <v>345873.10212143738</v>
      </c>
      <c r="X29" s="101">
        <f t="shared" si="8"/>
        <v>907907.52034928836</v>
      </c>
      <c r="Y29" s="102">
        <f t="shared" si="9"/>
        <v>5975.0947216846598</v>
      </c>
      <c r="Z29" s="102">
        <f t="shared" si="10"/>
        <v>1200.0124927475035</v>
      </c>
      <c r="AA29" s="106">
        <v>93093.126532216702</v>
      </c>
      <c r="AB29" s="106">
        <v>284529.39752291527</v>
      </c>
      <c r="AC29" s="101">
        <f t="shared" si="11"/>
        <v>377622.52405513194</v>
      </c>
      <c r="AD29" s="104">
        <v>602068</v>
      </c>
      <c r="AE29" s="105">
        <v>384312</v>
      </c>
      <c r="AF29" s="101">
        <f t="shared" si="12"/>
        <v>986380</v>
      </c>
      <c r="AG29" s="102">
        <f t="shared" si="13"/>
        <v>6467.3732898168646</v>
      </c>
      <c r="AH29" s="102">
        <f t="shared" si="14"/>
        <v>1350.6934726105005</v>
      </c>
      <c r="AI29" s="106">
        <v>92123.406464172745</v>
      </c>
      <c r="AJ29" s="106">
        <v>280834.21054209821</v>
      </c>
      <c r="AK29" s="101">
        <f t="shared" si="15"/>
        <v>372957.61700627097</v>
      </c>
      <c r="AL29" s="104">
        <v>641064.07072472782</v>
      </c>
      <c r="AM29" s="105">
        <v>422972.8989685034</v>
      </c>
      <c r="AN29" s="101">
        <f t="shared" si="16"/>
        <v>1064036.9696932312</v>
      </c>
      <c r="AO29" s="102">
        <f t="shared" si="17"/>
        <v>6958.7534300964098</v>
      </c>
      <c r="AP29" s="102">
        <f t="shared" si="18"/>
        <v>1506.130247280176</v>
      </c>
    </row>
    <row r="30" spans="1:42" ht="19.5" customHeight="1">
      <c r="A30" s="103">
        <v>24</v>
      </c>
      <c r="B30" s="110" t="s">
        <v>30</v>
      </c>
      <c r="C30" s="106">
        <v>21074.3733981839</v>
      </c>
      <c r="D30" s="106">
        <v>69052.493766292857</v>
      </c>
      <c r="E30" s="101">
        <f t="shared" si="0"/>
        <v>90126.86716447676</v>
      </c>
      <c r="F30" s="104">
        <v>70313</v>
      </c>
      <c r="G30" s="105">
        <v>61763.478383327689</v>
      </c>
      <c r="H30" s="101">
        <f t="shared" si="1"/>
        <v>132076.47838332769</v>
      </c>
      <c r="I30" s="102">
        <f t="shared" si="2"/>
        <v>3336.4218556580799</v>
      </c>
      <c r="J30" s="102">
        <f t="shared" si="2"/>
        <v>894.44240192635573</v>
      </c>
      <c r="K30" s="106">
        <v>20758.257797211139</v>
      </c>
      <c r="L30" s="106">
        <v>68189.337594214201</v>
      </c>
      <c r="M30" s="101">
        <f t="shared" si="3"/>
        <v>88947.595391425333</v>
      </c>
      <c r="N30" s="104">
        <v>73641.742025316547</v>
      </c>
      <c r="O30" s="105">
        <v>67258.84428051101</v>
      </c>
      <c r="P30" s="101">
        <f t="shared" si="4"/>
        <v>140900.58630582754</v>
      </c>
      <c r="Q30" s="102">
        <f t="shared" si="5"/>
        <v>3547.587795889609</v>
      </c>
      <c r="R30" s="102">
        <f t="shared" si="6"/>
        <v>986.3542696478379</v>
      </c>
      <c r="S30" s="106">
        <v>20442.142196238383</v>
      </c>
      <c r="T30" s="106">
        <v>67326.18142213556</v>
      </c>
      <c r="U30" s="101">
        <f t="shared" si="7"/>
        <v>87768.32361837395</v>
      </c>
      <c r="V30" s="104">
        <v>77095.089367088993</v>
      </c>
      <c r="W30" s="105">
        <v>73815.275062740984</v>
      </c>
      <c r="X30" s="101">
        <f t="shared" si="8"/>
        <v>150910.36442982999</v>
      </c>
      <c r="Y30" s="102">
        <f t="shared" si="9"/>
        <v>3771.3801531659178</v>
      </c>
      <c r="Z30" s="102">
        <f t="shared" si="10"/>
        <v>1096.3829152869782</v>
      </c>
      <c r="AA30" s="106">
        <v>20231.398462256555</v>
      </c>
      <c r="AB30" s="106">
        <v>66463.025250056889</v>
      </c>
      <c r="AC30" s="101">
        <f t="shared" si="11"/>
        <v>86694.423712313437</v>
      </c>
      <c r="AD30" s="104">
        <v>82587</v>
      </c>
      <c r="AE30" s="105">
        <v>82019</v>
      </c>
      <c r="AF30" s="101">
        <f t="shared" si="12"/>
        <v>164606</v>
      </c>
      <c r="AG30" s="102">
        <f t="shared" si="13"/>
        <v>4082.1201833414175</v>
      </c>
      <c r="AH30" s="102">
        <f t="shared" si="14"/>
        <v>1234.054569310021</v>
      </c>
      <c r="AI30" s="106">
        <v>20020.654728274709</v>
      </c>
      <c r="AJ30" s="106">
        <v>65599.869077978234</v>
      </c>
      <c r="AK30" s="101">
        <f t="shared" si="15"/>
        <v>85620.523806252939</v>
      </c>
      <c r="AL30" s="104">
        <v>87936.649683893338</v>
      </c>
      <c r="AM30" s="105">
        <v>90269.699175632675</v>
      </c>
      <c r="AN30" s="101">
        <f t="shared" si="16"/>
        <v>178206.34885952601</v>
      </c>
      <c r="AO30" s="102">
        <f t="shared" si="17"/>
        <v>4392.296399762713</v>
      </c>
      <c r="AP30" s="102">
        <f t="shared" si="18"/>
        <v>1376.0652337328529</v>
      </c>
    </row>
    <row r="31" spans="1:42" ht="19.5" customHeight="1">
      <c r="A31" s="103">
        <v>25</v>
      </c>
      <c r="B31" s="110" t="s">
        <v>31</v>
      </c>
      <c r="C31" s="106">
        <v>141615.21749217375</v>
      </c>
      <c r="D31" s="106">
        <v>229025.79671546421</v>
      </c>
      <c r="E31" s="101">
        <f t="shared" si="0"/>
        <v>370641.01420763799</v>
      </c>
      <c r="F31" s="104">
        <v>528759</v>
      </c>
      <c r="G31" s="105">
        <v>555066.50421962934</v>
      </c>
      <c r="H31" s="101">
        <f t="shared" si="1"/>
        <v>1083825.5042196293</v>
      </c>
      <c r="I31" s="102">
        <f t="shared" si="2"/>
        <v>3733.7724671377314</v>
      </c>
      <c r="J31" s="102">
        <f t="shared" si="2"/>
        <v>2423.5981805544366</v>
      </c>
      <c r="K31" s="106">
        <v>139490.98922979113</v>
      </c>
      <c r="L31" s="106">
        <v>226162.97425652092</v>
      </c>
      <c r="M31" s="101">
        <f t="shared" si="3"/>
        <v>365653.96348631207</v>
      </c>
      <c r="N31" s="104">
        <v>553791.38810126646</v>
      </c>
      <c r="O31" s="105">
        <v>604453.19062070968</v>
      </c>
      <c r="P31" s="101">
        <f t="shared" si="4"/>
        <v>1158244.5787219761</v>
      </c>
      <c r="Q31" s="102">
        <f t="shared" si="5"/>
        <v>3970.0871802477195</v>
      </c>
      <c r="R31" s="102">
        <f t="shared" si="6"/>
        <v>2672.644329195638</v>
      </c>
      <c r="S31" s="106">
        <v>137366.76096740854</v>
      </c>
      <c r="T31" s="106">
        <v>223300.15179757768</v>
      </c>
      <c r="U31" s="101">
        <f t="shared" si="7"/>
        <v>360666.91276498622</v>
      </c>
      <c r="V31" s="104">
        <v>579760.81746835727</v>
      </c>
      <c r="W31" s="105">
        <v>663375.63491479168</v>
      </c>
      <c r="X31" s="101">
        <f t="shared" si="8"/>
        <v>1243136.4523831489</v>
      </c>
      <c r="Y31" s="102">
        <f t="shared" si="9"/>
        <v>4220.5320514612022</v>
      </c>
      <c r="Z31" s="102">
        <f t="shared" si="10"/>
        <v>2970.7800445928219</v>
      </c>
      <c r="AA31" s="106">
        <v>135950.60879248686</v>
      </c>
      <c r="AB31" s="106">
        <v>220437.32933863433</v>
      </c>
      <c r="AC31" s="101">
        <f t="shared" si="11"/>
        <v>356387.93813112122</v>
      </c>
      <c r="AD31" s="104">
        <v>621057</v>
      </c>
      <c r="AE31" s="105">
        <v>737100</v>
      </c>
      <c r="AF31" s="101">
        <f t="shared" si="12"/>
        <v>1358157</v>
      </c>
      <c r="AG31" s="102">
        <f t="shared" si="13"/>
        <v>4568.2546442140092</v>
      </c>
      <c r="AH31" s="102">
        <f t="shared" si="14"/>
        <v>3343.8075221264908</v>
      </c>
      <c r="AI31" s="106">
        <v>134534.4566175651</v>
      </c>
      <c r="AJ31" s="106">
        <v>217574.50687969103</v>
      </c>
      <c r="AK31" s="101">
        <f t="shared" si="15"/>
        <v>352108.96349725616</v>
      </c>
      <c r="AL31" s="104">
        <v>661282.99489334074</v>
      </c>
      <c r="AM31" s="105">
        <v>811251.04462868825</v>
      </c>
      <c r="AN31" s="101">
        <f t="shared" si="16"/>
        <v>1472534.039522029</v>
      </c>
      <c r="AO31" s="102">
        <f t="shared" si="17"/>
        <v>4915.3429650601656</v>
      </c>
      <c r="AP31" s="102">
        <f t="shared" si="18"/>
        <v>3728.6125854683596</v>
      </c>
    </row>
    <row r="32" spans="1:42" ht="19.5" customHeight="1">
      <c r="A32" s="103">
        <v>26</v>
      </c>
      <c r="B32" s="110" t="s">
        <v>32</v>
      </c>
      <c r="C32" s="106">
        <v>0</v>
      </c>
      <c r="D32" s="106">
        <v>12246.992741040989</v>
      </c>
      <c r="E32" s="101">
        <f t="shared" si="0"/>
        <v>12246.992741040989</v>
      </c>
      <c r="F32" s="104">
        <v>0</v>
      </c>
      <c r="G32" s="105">
        <v>18632.603183387972</v>
      </c>
      <c r="H32" s="101">
        <f t="shared" si="1"/>
        <v>18632.603183387972</v>
      </c>
      <c r="I32" s="102"/>
      <c r="J32" s="102">
        <f t="shared" si="2"/>
        <v>1521.4023211549818</v>
      </c>
      <c r="K32" s="106">
        <v>0</v>
      </c>
      <c r="L32" s="106">
        <v>12093.905331777978</v>
      </c>
      <c r="M32" s="101">
        <f t="shared" si="3"/>
        <v>12093.905331777978</v>
      </c>
      <c r="N32" s="104">
        <v>0</v>
      </c>
      <c r="O32" s="105">
        <v>20290.427107653533</v>
      </c>
      <c r="P32" s="101">
        <f t="shared" si="4"/>
        <v>20290.427107653533</v>
      </c>
      <c r="Q32" s="102"/>
      <c r="R32" s="102">
        <f t="shared" si="6"/>
        <v>1677.7398657436445</v>
      </c>
      <c r="S32" s="106">
        <v>0</v>
      </c>
      <c r="T32" s="106">
        <v>11940.817922514969</v>
      </c>
      <c r="U32" s="101">
        <f t="shared" si="7"/>
        <v>11940.817922514969</v>
      </c>
      <c r="V32" s="104">
        <v>0</v>
      </c>
      <c r="W32" s="105">
        <v>22268.349599428508</v>
      </c>
      <c r="X32" s="101">
        <f t="shared" si="8"/>
        <v>22268.349599428508</v>
      </c>
      <c r="Y32" s="102"/>
      <c r="Z32" s="102">
        <f t="shared" si="10"/>
        <v>1864.8931542152147</v>
      </c>
      <c r="AA32" s="106">
        <v>0</v>
      </c>
      <c r="AB32" s="106">
        <v>11787.730513251954</v>
      </c>
      <c r="AC32" s="101">
        <f t="shared" si="11"/>
        <v>11787.730513251954</v>
      </c>
      <c r="AD32" s="104">
        <v>0</v>
      </c>
      <c r="AE32" s="105">
        <v>24743</v>
      </c>
      <c r="AF32" s="101">
        <f t="shared" si="12"/>
        <v>24743</v>
      </c>
      <c r="AG32" s="102"/>
      <c r="AH32" s="102">
        <f t="shared" si="14"/>
        <v>2099.0469685562903</v>
      </c>
      <c r="AI32" s="106">
        <v>0</v>
      </c>
      <c r="AJ32" s="106">
        <v>11634.643103988941</v>
      </c>
      <c r="AK32" s="101">
        <f t="shared" si="15"/>
        <v>11634.643103988941</v>
      </c>
      <c r="AL32" s="104">
        <v>0</v>
      </c>
      <c r="AM32" s="105">
        <v>27232.266191105471</v>
      </c>
      <c r="AN32" s="101">
        <f t="shared" si="16"/>
        <v>27232.266191105471</v>
      </c>
      <c r="AO32" s="102"/>
      <c r="AP32" s="102">
        <f t="shared" si="18"/>
        <v>2340.6189556230461</v>
      </c>
    </row>
    <row r="33" spans="1:42" ht="19.5" customHeight="1">
      <c r="A33" s="103">
        <v>27</v>
      </c>
      <c r="B33" s="110" t="s">
        <v>33</v>
      </c>
      <c r="C33" s="106">
        <v>45436.308105496828</v>
      </c>
      <c r="D33" s="106">
        <v>192607.85149288978</v>
      </c>
      <c r="E33" s="101">
        <f t="shared" si="0"/>
        <v>238044.15959838661</v>
      </c>
      <c r="F33" s="104">
        <v>180560</v>
      </c>
      <c r="G33" s="105">
        <v>146519.98228464086</v>
      </c>
      <c r="H33" s="101">
        <f t="shared" si="1"/>
        <v>327079.98228464089</v>
      </c>
      <c r="I33" s="102">
        <f t="shared" si="2"/>
        <v>3973.9144206163191</v>
      </c>
      <c r="J33" s="102">
        <f t="shared" si="2"/>
        <v>760.71656035293938</v>
      </c>
      <c r="K33" s="106">
        <v>44754.763483914372</v>
      </c>
      <c r="L33" s="106">
        <v>190200.25334922867</v>
      </c>
      <c r="M33" s="101">
        <f t="shared" si="3"/>
        <v>234955.01683314305</v>
      </c>
      <c r="N33" s="104">
        <v>189108.03037974707</v>
      </c>
      <c r="O33" s="105">
        <v>159556.50378535135</v>
      </c>
      <c r="P33" s="101">
        <f t="shared" si="4"/>
        <v>348664.53416509845</v>
      </c>
      <c r="Q33" s="102">
        <f t="shared" si="5"/>
        <v>4225.4279915414081</v>
      </c>
      <c r="R33" s="102">
        <f t="shared" si="6"/>
        <v>838.8869151104019</v>
      </c>
      <c r="S33" s="106">
        <v>44073.218862331923</v>
      </c>
      <c r="T33" s="106">
        <v>187792.6552055676</v>
      </c>
      <c r="U33" s="101">
        <f t="shared" si="7"/>
        <v>231865.87406789954</v>
      </c>
      <c r="V33" s="104">
        <v>197976.04050633009</v>
      </c>
      <c r="W33" s="105">
        <v>175110.16344325893</v>
      </c>
      <c r="X33" s="101">
        <f t="shared" si="8"/>
        <v>373086.20394958905</v>
      </c>
      <c r="Y33" s="102">
        <f t="shared" si="9"/>
        <v>4491.9805182537812</v>
      </c>
      <c r="Z33" s="102">
        <f t="shared" si="10"/>
        <v>932.46545372913681</v>
      </c>
      <c r="AA33" s="106">
        <v>43618.85578127698</v>
      </c>
      <c r="AB33" s="106">
        <v>185385.05706190644</v>
      </c>
      <c r="AC33" s="101">
        <f t="shared" si="11"/>
        <v>229003.91284318341</v>
      </c>
      <c r="AD33" s="104">
        <v>212078</v>
      </c>
      <c r="AE33" s="105">
        <v>194571</v>
      </c>
      <c r="AF33" s="101">
        <f t="shared" si="12"/>
        <v>406649</v>
      </c>
      <c r="AG33" s="102">
        <f t="shared" si="13"/>
        <v>4862.0716018651883</v>
      </c>
      <c r="AH33" s="102">
        <f t="shared" si="14"/>
        <v>1049.5506114876673</v>
      </c>
      <c r="AI33" s="106">
        <v>43164.492700221999</v>
      </c>
      <c r="AJ33" s="106">
        <v>182977.45891824531</v>
      </c>
      <c r="AK33" s="101">
        <f t="shared" si="15"/>
        <v>226141.95161846731</v>
      </c>
      <c r="AL33" s="104">
        <v>225814.76280527102</v>
      </c>
      <c r="AM33" s="105">
        <v>214144.58949293641</v>
      </c>
      <c r="AN33" s="101">
        <f t="shared" si="16"/>
        <v>439959.35229820746</v>
      </c>
      <c r="AO33" s="102">
        <f t="shared" si="17"/>
        <v>5231.4934956738098</v>
      </c>
      <c r="AP33" s="102">
        <f t="shared" si="18"/>
        <v>1170.3331697737515</v>
      </c>
    </row>
    <row r="34" spans="1:42" ht="19.5" customHeight="1">
      <c r="A34" s="103">
        <v>28</v>
      </c>
      <c r="B34" s="110" t="s">
        <v>34</v>
      </c>
      <c r="C34" s="106">
        <v>26890.381870238958</v>
      </c>
      <c r="D34" s="106">
        <v>28316.4878853177</v>
      </c>
      <c r="E34" s="101">
        <f t="shared" si="0"/>
        <v>55206.869755556661</v>
      </c>
      <c r="F34" s="104">
        <v>103564</v>
      </c>
      <c r="G34" s="105">
        <v>57322.532788885066</v>
      </c>
      <c r="H34" s="101">
        <f t="shared" si="1"/>
        <v>160886.53278888506</v>
      </c>
      <c r="I34" s="102">
        <f t="shared" si="2"/>
        <v>3851.3398768285952</v>
      </c>
      <c r="J34" s="102">
        <f t="shared" si="2"/>
        <v>2024.3517847637879</v>
      </c>
      <c r="K34" s="106">
        <v>26487.026142185372</v>
      </c>
      <c r="L34" s="106">
        <v>27962.531786751231</v>
      </c>
      <c r="M34" s="101">
        <f t="shared" si="3"/>
        <v>54449.5579289366</v>
      </c>
      <c r="N34" s="104">
        <v>108466.90329113937</v>
      </c>
      <c r="O34" s="105">
        <v>62422.768398562839</v>
      </c>
      <c r="P34" s="101">
        <f t="shared" si="4"/>
        <v>170889.6716897022</v>
      </c>
      <c r="Q34" s="102">
        <f t="shared" si="5"/>
        <v>4095.0955652354737</v>
      </c>
      <c r="R34" s="102">
        <f t="shared" si="6"/>
        <v>2232.3718350903769</v>
      </c>
      <c r="S34" s="106">
        <v>26083.67041413179</v>
      </c>
      <c r="T34" s="106">
        <v>27608.575688184766</v>
      </c>
      <c r="U34" s="101">
        <f t="shared" si="7"/>
        <v>53692.246102316552</v>
      </c>
      <c r="V34" s="104">
        <v>113553.33772151955</v>
      </c>
      <c r="W34" s="105">
        <v>68507.775725382773</v>
      </c>
      <c r="X34" s="101">
        <f t="shared" si="8"/>
        <v>182061.11344690231</v>
      </c>
      <c r="Y34" s="102">
        <f t="shared" si="9"/>
        <v>4353.4263360419491</v>
      </c>
      <c r="Z34" s="102">
        <f t="shared" si="10"/>
        <v>2481.3947846900714</v>
      </c>
      <c r="AA34" s="106">
        <v>25814.766595429413</v>
      </c>
      <c r="AB34" s="106">
        <v>27254.619589618291</v>
      </c>
      <c r="AC34" s="101">
        <f t="shared" si="11"/>
        <v>53069.386185047704</v>
      </c>
      <c r="AD34" s="104">
        <v>121641</v>
      </c>
      <c r="AE34" s="105">
        <v>76120</v>
      </c>
      <c r="AF34" s="101">
        <f t="shared" si="12"/>
        <v>197761</v>
      </c>
      <c r="AG34" s="102">
        <f t="shared" si="13"/>
        <v>4712.0704946267815</v>
      </c>
      <c r="AH34" s="102">
        <f t="shared" si="14"/>
        <v>2792.9210220565797</v>
      </c>
      <c r="AI34" s="106">
        <v>25545.862776727015</v>
      </c>
      <c r="AJ34" s="106">
        <v>26900.663491051819</v>
      </c>
      <c r="AK34" s="101">
        <f t="shared" si="15"/>
        <v>52446.526267778834</v>
      </c>
      <c r="AL34" s="104">
        <v>129519.87531124578</v>
      </c>
      <c r="AM34" s="105">
        <v>83779.086383754999</v>
      </c>
      <c r="AN34" s="101">
        <f t="shared" si="16"/>
        <v>213298.96169500076</v>
      </c>
      <c r="AO34" s="102">
        <f t="shared" si="17"/>
        <v>5070.0920318589497</v>
      </c>
      <c r="AP34" s="102">
        <f t="shared" si="18"/>
        <v>3114.3873611750541</v>
      </c>
    </row>
    <row r="35" spans="1:42" ht="19.5" customHeight="1">
      <c r="A35" s="103">
        <v>29</v>
      </c>
      <c r="B35" s="110" t="s">
        <v>35</v>
      </c>
      <c r="C35" s="106">
        <v>46280.374801095124</v>
      </c>
      <c r="D35" s="106">
        <v>189613.47031181311</v>
      </c>
      <c r="E35" s="101">
        <f t="shared" si="0"/>
        <v>235893.84511290822</v>
      </c>
      <c r="F35" s="104">
        <v>187392</v>
      </c>
      <c r="G35" s="105">
        <v>163123.90409269798</v>
      </c>
      <c r="H35" s="101">
        <f t="shared" si="1"/>
        <v>350515.90409269801</v>
      </c>
      <c r="I35" s="102">
        <f t="shared" si="2"/>
        <v>4049.0596890232137</v>
      </c>
      <c r="J35" s="102">
        <f t="shared" si="2"/>
        <v>860.29702333091677</v>
      </c>
      <c r="K35" s="106">
        <v>45586.169179078694</v>
      </c>
      <c r="L35" s="106">
        <v>187243.30193291546</v>
      </c>
      <c r="M35" s="101">
        <f t="shared" si="3"/>
        <v>232829.47111199415</v>
      </c>
      <c r="N35" s="104">
        <v>196263.46936708887</v>
      </c>
      <c r="O35" s="105">
        <v>177637.74889274075</v>
      </c>
      <c r="P35" s="101">
        <f t="shared" si="4"/>
        <v>373901.21825982962</v>
      </c>
      <c r="Q35" s="102">
        <f t="shared" si="5"/>
        <v>4305.3292895943086</v>
      </c>
      <c r="R35" s="102">
        <f t="shared" si="6"/>
        <v>948.70015140185819</v>
      </c>
      <c r="S35" s="106">
        <v>44891.96355706227</v>
      </c>
      <c r="T35" s="106">
        <v>184873.13355401784</v>
      </c>
      <c r="U35" s="101">
        <f t="shared" si="7"/>
        <v>229765.0971110801</v>
      </c>
      <c r="V35" s="104">
        <v>205467.02582278583</v>
      </c>
      <c r="W35" s="105">
        <v>194953.97871181127</v>
      </c>
      <c r="X35" s="101">
        <f t="shared" si="8"/>
        <v>400421.0045345971</v>
      </c>
      <c r="Y35" s="102">
        <f t="shared" si="9"/>
        <v>4576.9222271067792</v>
      </c>
      <c r="Z35" s="102">
        <f t="shared" si="10"/>
        <v>1054.5284485852453</v>
      </c>
      <c r="AA35" s="106">
        <v>44429.159809051343</v>
      </c>
      <c r="AB35" s="106">
        <v>182502.96517512013</v>
      </c>
      <c r="AC35" s="101">
        <f t="shared" si="11"/>
        <v>226932.12498417147</v>
      </c>
      <c r="AD35" s="104">
        <v>220102</v>
      </c>
      <c r="AE35" s="105">
        <v>216620</v>
      </c>
      <c r="AF35" s="101">
        <f t="shared" si="12"/>
        <v>436722</v>
      </c>
      <c r="AG35" s="102">
        <f t="shared" si="13"/>
        <v>4953.998701437511</v>
      </c>
      <c r="AH35" s="102">
        <f t="shared" si="14"/>
        <v>1186.939619266695</v>
      </c>
      <c r="AI35" s="106">
        <v>43966.35606104038</v>
      </c>
      <c r="AJ35" s="106">
        <v>180132.79679622248</v>
      </c>
      <c r="AK35" s="101">
        <f t="shared" si="15"/>
        <v>224099.15285726287</v>
      </c>
      <c r="AL35" s="104">
        <v>234358.35008875004</v>
      </c>
      <c r="AM35" s="105">
        <v>238411.85982778913</v>
      </c>
      <c r="AN35" s="101">
        <f t="shared" si="16"/>
        <v>472770.20991653914</v>
      </c>
      <c r="AO35" s="102">
        <f t="shared" si="17"/>
        <v>5330.4019501497978</v>
      </c>
      <c r="AP35" s="102">
        <f t="shared" si="18"/>
        <v>1323.5338820475629</v>
      </c>
    </row>
    <row r="36" spans="1:42" ht="19.5" customHeight="1">
      <c r="A36" s="103">
        <v>30</v>
      </c>
      <c r="B36" s="110" t="s">
        <v>36</v>
      </c>
      <c r="C36" s="106">
        <v>12292.531545031017</v>
      </c>
      <c r="D36" s="106">
        <v>0</v>
      </c>
      <c r="E36" s="101">
        <f t="shared" si="0"/>
        <v>12292.531545031017</v>
      </c>
      <c r="F36" s="104">
        <v>48446</v>
      </c>
      <c r="G36" s="105">
        <v>0</v>
      </c>
      <c r="H36" s="101">
        <f t="shared" si="1"/>
        <v>48446</v>
      </c>
      <c r="I36" s="102">
        <f t="shared" si="2"/>
        <v>3941.0921845128978</v>
      </c>
      <c r="J36" s="102"/>
      <c r="K36" s="106">
        <v>12108.143571855551</v>
      </c>
      <c r="L36" s="106">
        <v>0</v>
      </c>
      <c r="M36" s="101">
        <f t="shared" si="3"/>
        <v>12108.143571855551</v>
      </c>
      <c r="N36" s="104">
        <v>50739.519493670952</v>
      </c>
      <c r="O36" s="105">
        <v>0</v>
      </c>
      <c r="P36" s="101">
        <f t="shared" si="4"/>
        <v>50739.519493670952</v>
      </c>
      <c r="Q36" s="102">
        <f t="shared" si="5"/>
        <v>4190.5283987225812</v>
      </c>
      <c r="R36" s="102"/>
      <c r="S36" s="106">
        <v>11923.755598680087</v>
      </c>
      <c r="T36" s="106">
        <v>0</v>
      </c>
      <c r="U36" s="101">
        <f t="shared" si="7"/>
        <v>11923.755598680087</v>
      </c>
      <c r="V36" s="104">
        <v>53118.892658228113</v>
      </c>
      <c r="W36" s="105">
        <v>0</v>
      </c>
      <c r="X36" s="101">
        <f t="shared" si="8"/>
        <v>53118.892658228113</v>
      </c>
      <c r="Y36" s="102">
        <f t="shared" si="9"/>
        <v>4454.8793556375949</v>
      </c>
      <c r="Z36" s="102"/>
      <c r="AA36" s="106">
        <v>11800.830283229783</v>
      </c>
      <c r="AB36" s="106">
        <v>0</v>
      </c>
      <c r="AC36" s="101">
        <f t="shared" si="11"/>
        <v>11800.830283229783</v>
      </c>
      <c r="AD36" s="104">
        <v>56903</v>
      </c>
      <c r="AE36" s="105">
        <v>0</v>
      </c>
      <c r="AF36" s="101">
        <f t="shared" si="12"/>
        <v>56903</v>
      </c>
      <c r="AG36" s="102">
        <f t="shared" si="13"/>
        <v>4821.9488488759243</v>
      </c>
      <c r="AH36" s="102"/>
      <c r="AI36" s="106">
        <v>11677.90496777947</v>
      </c>
      <c r="AJ36" s="106">
        <v>0</v>
      </c>
      <c r="AK36" s="101">
        <f t="shared" si="15"/>
        <v>11677.90496777947</v>
      </c>
      <c r="AL36" s="104">
        <v>60590</v>
      </c>
      <c r="AM36" s="105">
        <v>0</v>
      </c>
      <c r="AN36" s="101">
        <f t="shared" si="16"/>
        <v>60590</v>
      </c>
      <c r="AO36" s="102">
        <f t="shared" si="17"/>
        <v>5188.4306446382279</v>
      </c>
      <c r="AP36" s="102"/>
    </row>
    <row r="37" spans="1:42" ht="19.5" customHeight="1">
      <c r="A37" s="103">
        <v>31</v>
      </c>
      <c r="B37" s="110" t="s">
        <v>37</v>
      </c>
      <c r="C37" s="106">
        <v>71340.353348017656</v>
      </c>
      <c r="D37" s="106">
        <v>344712.68835341977</v>
      </c>
      <c r="E37" s="101">
        <f t="shared" si="0"/>
        <v>416053.04170143744</v>
      </c>
      <c r="F37" s="104">
        <v>351236</v>
      </c>
      <c r="G37" s="105">
        <v>265654.26997904934</v>
      </c>
      <c r="H37" s="101">
        <f t="shared" si="1"/>
        <v>616890.26997904934</v>
      </c>
      <c r="I37" s="102">
        <f t="shared" si="2"/>
        <v>4923.3846416007391</v>
      </c>
      <c r="J37" s="102">
        <f t="shared" si="2"/>
        <v>770.65416781724298</v>
      </c>
      <c r="K37" s="106">
        <v>70270.248047797388</v>
      </c>
      <c r="L37" s="106">
        <v>340403.77974900202</v>
      </c>
      <c r="M37" s="101">
        <f t="shared" si="3"/>
        <v>410674.02779679943</v>
      </c>
      <c r="N37" s="104">
        <v>367864.13468354475</v>
      </c>
      <c r="O37" s="105">
        <v>289290.68835923681</v>
      </c>
      <c r="P37" s="101">
        <f t="shared" si="4"/>
        <v>657154.82304278156</v>
      </c>
      <c r="Q37" s="102">
        <f t="shared" si="5"/>
        <v>5234.9912644868682</v>
      </c>
      <c r="R37" s="102">
        <f t="shared" si="6"/>
        <v>849.84569963514036</v>
      </c>
      <c r="S37" s="106">
        <v>69200.142747577134</v>
      </c>
      <c r="T37" s="106">
        <v>336094.87114458438</v>
      </c>
      <c r="U37" s="101">
        <f t="shared" si="7"/>
        <v>405295.01389216154</v>
      </c>
      <c r="V37" s="104">
        <v>385114.71291139431</v>
      </c>
      <c r="W37" s="105">
        <v>317490.91086470429</v>
      </c>
      <c r="X37" s="101">
        <f t="shared" si="8"/>
        <v>702605.6237760986</v>
      </c>
      <c r="Y37" s="102">
        <f t="shared" si="9"/>
        <v>5565.2300359579549</v>
      </c>
      <c r="Z37" s="102">
        <f t="shared" si="10"/>
        <v>944.64669985434898</v>
      </c>
      <c r="AA37" s="106">
        <v>68486.73921409699</v>
      </c>
      <c r="AB37" s="106">
        <v>331785.96254016657</v>
      </c>
      <c r="AC37" s="101">
        <f t="shared" si="11"/>
        <v>400272.70175426354</v>
      </c>
      <c r="AD37" s="104">
        <v>412546</v>
      </c>
      <c r="AE37" s="105">
        <v>352775</v>
      </c>
      <c r="AF37" s="101">
        <f t="shared" si="12"/>
        <v>765321</v>
      </c>
      <c r="AG37" s="102">
        <f t="shared" si="13"/>
        <v>6023.7354666621868</v>
      </c>
      <c r="AH37" s="102">
        <f t="shared" si="14"/>
        <v>1063.2607760109574</v>
      </c>
      <c r="AI37" s="106">
        <v>67773.335680616787</v>
      </c>
      <c r="AJ37" s="106">
        <v>327477.05393574882</v>
      </c>
      <c r="AK37" s="101">
        <f t="shared" si="15"/>
        <v>395250.3896163656</v>
      </c>
      <c r="AL37" s="104">
        <v>439266.85512127948</v>
      </c>
      <c r="AM37" s="105">
        <v>388263</v>
      </c>
      <c r="AN37" s="101">
        <f t="shared" si="16"/>
        <v>827529.85512127948</v>
      </c>
      <c r="AO37" s="102">
        <f t="shared" si="17"/>
        <v>6481.4111731394396</v>
      </c>
      <c r="AP37" s="102">
        <f t="shared" si="18"/>
        <v>1185.6189474459404</v>
      </c>
    </row>
    <row r="38" spans="1:42" ht="19.5" customHeight="1">
      <c r="A38" s="103">
        <v>32</v>
      </c>
      <c r="B38" s="110" t="s">
        <v>38</v>
      </c>
      <c r="C38" s="106">
        <v>9307.9335445888482</v>
      </c>
      <c r="D38" s="106">
        <v>0</v>
      </c>
      <c r="E38" s="101">
        <f t="shared" si="0"/>
        <v>9307.9335445888482</v>
      </c>
      <c r="F38" s="104"/>
      <c r="G38" s="105"/>
      <c r="H38" s="101">
        <f t="shared" si="1"/>
        <v>0</v>
      </c>
      <c r="I38" s="102">
        <f t="shared" si="2"/>
        <v>0</v>
      </c>
      <c r="J38" s="102"/>
      <c r="K38" s="106">
        <v>9168.3145414200153</v>
      </c>
      <c r="L38" s="106">
        <v>0</v>
      </c>
      <c r="M38" s="101">
        <f t="shared" si="3"/>
        <v>9168.3145414200153</v>
      </c>
      <c r="N38" s="104">
        <v>32855.111392405102</v>
      </c>
      <c r="O38" s="105">
        <v>0</v>
      </c>
      <c r="P38" s="101">
        <f t="shared" si="4"/>
        <v>32855.111392405102</v>
      </c>
      <c r="Q38" s="102">
        <f t="shared" si="5"/>
        <v>3583.5497619518196</v>
      </c>
      <c r="R38" s="102"/>
      <c r="S38" s="106">
        <v>9028.6955382511824</v>
      </c>
      <c r="T38" s="106">
        <v>0</v>
      </c>
      <c r="U38" s="101">
        <f t="shared" si="7"/>
        <v>9028.6955382511824</v>
      </c>
      <c r="V38" s="104">
        <v>34395.815189873589</v>
      </c>
      <c r="W38" s="105">
        <v>0</v>
      </c>
      <c r="X38" s="101">
        <f t="shared" si="8"/>
        <v>34395.815189873589</v>
      </c>
      <c r="Y38" s="102">
        <f t="shared" si="9"/>
        <v>3809.6107066797722</v>
      </c>
      <c r="Z38" s="102"/>
      <c r="AA38" s="106">
        <v>8935.6162028052986</v>
      </c>
      <c r="AB38" s="106">
        <v>0</v>
      </c>
      <c r="AC38" s="101">
        <f t="shared" si="11"/>
        <v>8935.6162028052986</v>
      </c>
      <c r="AD38" s="104">
        <v>36846</v>
      </c>
      <c r="AE38" s="105">
        <v>0</v>
      </c>
      <c r="AF38" s="101">
        <f t="shared" si="12"/>
        <v>36846</v>
      </c>
      <c r="AG38" s="102">
        <f t="shared" si="13"/>
        <v>4123.4984990103267</v>
      </c>
      <c r="AH38" s="102"/>
      <c r="AI38" s="106">
        <v>8842.5368673594076</v>
      </c>
      <c r="AJ38" s="106">
        <v>0</v>
      </c>
      <c r="AK38" s="101">
        <f t="shared" si="15"/>
        <v>8842.5368673594076</v>
      </c>
      <c r="AL38" s="104">
        <v>39231</v>
      </c>
      <c r="AM38" s="105">
        <v>0</v>
      </c>
      <c r="AN38" s="101">
        <f t="shared" si="16"/>
        <v>39231</v>
      </c>
      <c r="AO38" s="102">
        <f t="shared" si="17"/>
        <v>4436.6227236002824</v>
      </c>
      <c r="AP38" s="102"/>
    </row>
    <row r="39" spans="1:42" ht="25.5" customHeight="1">
      <c r="A39" s="176" t="s">
        <v>6</v>
      </c>
      <c r="B39" s="176"/>
      <c r="C39" s="107">
        <f>SUM(C7:C38)</f>
        <v>2000000.3135869787</v>
      </c>
      <c r="D39" s="107">
        <f t="shared" ref="D39:AN39" si="19">SUM(D7:D38)</f>
        <v>3999999.536810888</v>
      </c>
      <c r="E39" s="107">
        <f t="shared" si="19"/>
        <v>5999999.8503978681</v>
      </c>
      <c r="F39" s="107">
        <f t="shared" si="19"/>
        <v>7868630</v>
      </c>
      <c r="G39" s="107">
        <f t="shared" si="19"/>
        <v>3900000.3885596781</v>
      </c>
      <c r="H39" s="107">
        <f t="shared" si="19"/>
        <v>11768630.388559677</v>
      </c>
      <c r="I39" s="102">
        <f t="shared" ref="I39" si="20">F39*1000/C39</f>
        <v>3934.3143831251195</v>
      </c>
      <c r="J39" s="102">
        <f t="shared" ref="J39" si="21">G39*1000/D39</f>
        <v>975.00021004228995</v>
      </c>
      <c r="K39" s="107">
        <f t="shared" si="19"/>
        <v>1970000.3088831739</v>
      </c>
      <c r="L39" s="107">
        <f t="shared" si="19"/>
        <v>3949999.5426007519</v>
      </c>
      <c r="M39" s="107">
        <f t="shared" si="19"/>
        <v>5919999.8514839262</v>
      </c>
      <c r="N39" s="107">
        <f t="shared" si="19"/>
        <v>8274000.0000000112</v>
      </c>
      <c r="O39" s="107">
        <f t="shared" si="19"/>
        <v>4247000.4231315292</v>
      </c>
      <c r="P39" s="107">
        <f t="shared" si="19"/>
        <v>12521000.42313154</v>
      </c>
      <c r="Q39" s="102">
        <f t="shared" si="5"/>
        <v>4199.9993414674545</v>
      </c>
      <c r="R39" s="102">
        <f t="shared" si="6"/>
        <v>1075.1901050437152</v>
      </c>
      <c r="S39" s="107">
        <f t="shared" si="19"/>
        <v>1940000.3041793697</v>
      </c>
      <c r="T39" s="107">
        <f t="shared" si="19"/>
        <v>3899999.5483906167</v>
      </c>
      <c r="U39" s="107">
        <f t="shared" si="19"/>
        <v>5839999.8525699852</v>
      </c>
      <c r="V39" s="107">
        <f t="shared" si="19"/>
        <v>8662000.0000000428</v>
      </c>
      <c r="W39" s="107">
        <f t="shared" si="19"/>
        <v>4661000.4643786205</v>
      </c>
      <c r="X39" s="107">
        <f t="shared" si="19"/>
        <v>13323000.464378662</v>
      </c>
      <c r="Y39" s="102">
        <f t="shared" si="9"/>
        <v>4464.94775353353</v>
      </c>
      <c r="Z39" s="102">
        <f t="shared" si="10"/>
        <v>1195.1284625922688</v>
      </c>
      <c r="AA39" s="107">
        <f t="shared" si="19"/>
        <v>1920000.3010435007</v>
      </c>
      <c r="AB39" s="107">
        <f t="shared" si="19"/>
        <v>3849999.5541804796</v>
      </c>
      <c r="AC39" s="107">
        <f t="shared" si="19"/>
        <v>5769999.8552239807</v>
      </c>
      <c r="AD39" s="107">
        <f t="shared" si="19"/>
        <v>9279000</v>
      </c>
      <c r="AE39" s="107">
        <f t="shared" si="19"/>
        <v>5179000</v>
      </c>
      <c r="AF39" s="107">
        <f t="shared" si="19"/>
        <v>14458000</v>
      </c>
      <c r="AG39" s="102">
        <f t="shared" si="13"/>
        <v>4832.8117422465812</v>
      </c>
      <c r="AH39" s="102">
        <f t="shared" si="14"/>
        <v>1345.1949609647202</v>
      </c>
      <c r="AI39" s="107">
        <f t="shared" si="19"/>
        <v>1900000.2979076304</v>
      </c>
      <c r="AJ39" s="107">
        <f t="shared" si="19"/>
        <v>3799999.5599703435</v>
      </c>
      <c r="AK39" s="107">
        <f t="shared" si="19"/>
        <v>5699999.8578779725</v>
      </c>
      <c r="AL39" s="107">
        <f t="shared" si="19"/>
        <v>9879999.5590446722</v>
      </c>
      <c r="AM39" s="107">
        <f t="shared" si="19"/>
        <v>5699999.6348486058</v>
      </c>
      <c r="AN39" s="107">
        <f t="shared" si="19"/>
        <v>15579999.193893274</v>
      </c>
      <c r="AO39" s="102">
        <f t="shared" si="17"/>
        <v>5199.9989525922665</v>
      </c>
      <c r="AP39" s="102">
        <f t="shared" si="18"/>
        <v>1500.000077603454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 thickBot="1">
      <c r="A41" s="172" t="s">
        <v>40</v>
      </c>
      <c r="B41" s="173"/>
      <c r="C41" s="97">
        <v>290000</v>
      </c>
      <c r="D41" s="97">
        <v>15</v>
      </c>
      <c r="E41" s="97">
        <f>SUM(C41:D41)</f>
        <v>290015</v>
      </c>
      <c r="F41" s="97">
        <v>1851956</v>
      </c>
      <c r="G41" s="97">
        <v>43</v>
      </c>
      <c r="H41" s="97">
        <f>SUM(F41:G41)</f>
        <v>1851999</v>
      </c>
      <c r="K41" s="97">
        <v>290000</v>
      </c>
      <c r="L41" s="97">
        <v>15</v>
      </c>
      <c r="M41" s="97">
        <f>SUM(K41:L41)</f>
        <v>290015</v>
      </c>
      <c r="N41" s="97">
        <v>1851956</v>
      </c>
      <c r="O41" s="97">
        <v>43</v>
      </c>
      <c r="P41" s="97">
        <f>SUM(N41:O41)</f>
        <v>1851999</v>
      </c>
      <c r="S41" s="97">
        <v>290000</v>
      </c>
      <c r="T41" s="97">
        <v>15</v>
      </c>
      <c r="U41" s="97">
        <f>SUM(S41:T41)</f>
        <v>290015</v>
      </c>
      <c r="V41" s="97">
        <v>1851956</v>
      </c>
      <c r="W41" s="97">
        <v>43</v>
      </c>
      <c r="X41" s="97">
        <f>SUM(V41:W41)</f>
        <v>1851999</v>
      </c>
      <c r="AA41" s="97">
        <v>290000</v>
      </c>
      <c r="AB41" s="97">
        <v>15</v>
      </c>
      <c r="AC41" s="97">
        <f>SUM(AA41:AB41)</f>
        <v>290015</v>
      </c>
      <c r="AD41" s="97">
        <v>1851956</v>
      </c>
      <c r="AE41" s="97">
        <v>43</v>
      </c>
      <c r="AF41" s="97">
        <f>SUM(AD41:AE41)</f>
        <v>1851999</v>
      </c>
      <c r="AI41" s="97">
        <v>290000</v>
      </c>
      <c r="AJ41" s="97">
        <v>15</v>
      </c>
      <c r="AK41" s="97">
        <f>SUM(AI41:AJ41)</f>
        <v>290015</v>
      </c>
      <c r="AL41" s="97">
        <v>1851956</v>
      </c>
      <c r="AM41" s="97">
        <v>43</v>
      </c>
      <c r="AN41" s="97">
        <f>SUM(AL41:AM41)</f>
        <v>1851999</v>
      </c>
    </row>
    <row r="42" spans="1:42" ht="25.5" hidden="1" customHeight="1" thickBot="1">
      <c r="A42" s="174" t="s">
        <v>39</v>
      </c>
      <c r="B42" s="175"/>
      <c r="C42" s="97"/>
      <c r="D42" s="97"/>
      <c r="E42" s="97"/>
      <c r="F42" s="97"/>
      <c r="G42" s="97"/>
      <c r="H42" s="97">
        <v>1926080</v>
      </c>
      <c r="K42" s="97"/>
      <c r="L42" s="97"/>
      <c r="M42" s="97"/>
      <c r="N42" s="97"/>
      <c r="O42" s="97"/>
      <c r="P42" s="97">
        <v>1926080</v>
      </c>
      <c r="S42" s="97"/>
      <c r="T42" s="97"/>
      <c r="U42" s="97"/>
      <c r="V42" s="97"/>
      <c r="W42" s="97"/>
      <c r="X42" s="97">
        <v>1926080</v>
      </c>
      <c r="AA42" s="97"/>
      <c r="AB42" s="97"/>
      <c r="AC42" s="97"/>
      <c r="AD42" s="97"/>
      <c r="AE42" s="97"/>
      <c r="AF42" s="97">
        <v>1926080</v>
      </c>
      <c r="AI42" s="97"/>
      <c r="AJ42" s="97"/>
      <c r="AK42" s="97"/>
      <c r="AL42" s="97"/>
      <c r="AM42" s="97"/>
      <c r="AN42" s="97">
        <v>1926080</v>
      </c>
    </row>
    <row r="43" spans="1:42" ht="25.5" hidden="1" customHeight="1" thickBot="1">
      <c r="A43" s="174" t="s">
        <v>41</v>
      </c>
      <c r="B43" s="175"/>
      <c r="C43" s="97">
        <v>271609</v>
      </c>
      <c r="D43" s="97">
        <v>0</v>
      </c>
      <c r="E43" s="97">
        <v>271609</v>
      </c>
      <c r="F43" s="97">
        <v>2116268</v>
      </c>
      <c r="G43" s="97">
        <v>0</v>
      </c>
      <c r="H43" s="97">
        <v>2116268</v>
      </c>
      <c r="K43" s="97">
        <v>271609</v>
      </c>
      <c r="L43" s="97">
        <v>0</v>
      </c>
      <c r="M43" s="97">
        <v>271609</v>
      </c>
      <c r="N43" s="97">
        <v>2116268</v>
      </c>
      <c r="O43" s="97">
        <v>0</v>
      </c>
      <c r="P43" s="97">
        <v>2116268</v>
      </c>
      <c r="S43" s="97">
        <v>271609</v>
      </c>
      <c r="T43" s="97">
        <v>0</v>
      </c>
      <c r="U43" s="97">
        <v>271609</v>
      </c>
      <c r="V43" s="97">
        <v>2116268</v>
      </c>
      <c r="W43" s="97">
        <v>0</v>
      </c>
      <c r="X43" s="97">
        <v>2116268</v>
      </c>
      <c r="AA43" s="97">
        <v>271609</v>
      </c>
      <c r="AB43" s="97">
        <v>0</v>
      </c>
      <c r="AC43" s="97">
        <v>271609</v>
      </c>
      <c r="AD43" s="97">
        <v>2116268</v>
      </c>
      <c r="AE43" s="97">
        <v>0</v>
      </c>
      <c r="AF43" s="97">
        <v>2116268</v>
      </c>
      <c r="AI43" s="97">
        <v>271609</v>
      </c>
      <c r="AJ43" s="97">
        <v>0</v>
      </c>
      <c r="AK43" s="97">
        <v>271609</v>
      </c>
      <c r="AL43" s="97">
        <v>2116268</v>
      </c>
      <c r="AM43" s="97">
        <v>0</v>
      </c>
      <c r="AN43" s="97">
        <v>2116268</v>
      </c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spans="10:42" ht="17.25" hidden="1" customHeight="1"/>
    <row r="50" spans="10:42" ht="17.25" hidden="1" customHeight="1"/>
    <row r="51" spans="10:42" ht="17.25" hidden="1" customHeight="1"/>
    <row r="52" spans="10:42" ht="17.25" hidden="1" customHeight="1"/>
    <row r="53" spans="10:42" ht="17.25" hidden="1" customHeight="1"/>
    <row r="54" spans="10:42" ht="17.25" hidden="1" customHeight="1"/>
    <row r="55" spans="10:42" ht="17.25" hidden="1" customHeight="1"/>
    <row r="56" spans="10:42" ht="17.25" hidden="1" customHeight="1"/>
    <row r="62" spans="10:42">
      <c r="J62" s="92">
        <f>14000/5600</f>
        <v>2.5</v>
      </c>
      <c r="R62" s="92">
        <f>14000/5600</f>
        <v>2.5</v>
      </c>
      <c r="Z62" s="92">
        <f>14000/5600</f>
        <v>2.5</v>
      </c>
      <c r="AH62" s="92">
        <f>14000/5600</f>
        <v>2.5</v>
      </c>
      <c r="AP62" s="92">
        <f>14000/5600</f>
        <v>2.5</v>
      </c>
    </row>
  </sheetData>
  <mergeCells count="32">
    <mergeCell ref="C5:E5"/>
    <mergeCell ref="F5:H5"/>
    <mergeCell ref="A1:J1"/>
    <mergeCell ref="I5:J5"/>
    <mergeCell ref="H3:J3"/>
    <mergeCell ref="C4:J4"/>
    <mergeCell ref="A41:B41"/>
    <mergeCell ref="A42:B42"/>
    <mergeCell ref="A43:B43"/>
    <mergeCell ref="A39:B39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" right="0" top="0" bottom="0" header="0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  <pageSetUpPr fitToPage="1"/>
  </sheetPr>
  <dimension ref="A1:AP56"/>
  <sheetViews>
    <sheetView rightToLeft="1" zoomScaleNormal="100" zoomScaleSheetLayoutView="86" workbookViewId="0">
      <pane xSplit="6" ySplit="11" topLeftCell="G12" activePane="bottomRight" state="frozen"/>
      <selection activeCell="AO39" sqref="AO39:AP39"/>
      <selection pane="topRight" activeCell="AO39" sqref="AO39:AP39"/>
      <selection pane="bottomLeft" activeCell="AO39" sqref="AO39:AP39"/>
      <selection pane="bottomRight" activeCell="AI4" sqref="AI4:AP4"/>
    </sheetView>
  </sheetViews>
  <sheetFormatPr defaultColWidth="9" defaultRowHeight="18"/>
  <cols>
    <col min="1" max="1" width="4.75" style="92" customWidth="1"/>
    <col min="2" max="2" width="12.875" style="92" customWidth="1"/>
    <col min="3" max="42" width="9.625" style="92" customWidth="1"/>
    <col min="43" max="16384" width="9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93"/>
      <c r="B2" s="93"/>
      <c r="C2" s="93"/>
      <c r="D2" s="93"/>
      <c r="E2" s="93"/>
      <c r="F2" s="93" t="s">
        <v>82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</row>
    <row r="3" spans="1:42" ht="18.75" customHeight="1">
      <c r="A3" s="93"/>
      <c r="B3" s="93"/>
      <c r="C3" s="93"/>
      <c r="D3" s="93"/>
      <c r="E3" s="93"/>
      <c r="F3" s="93"/>
      <c r="G3" s="93"/>
      <c r="H3" s="170" t="s">
        <v>75</v>
      </c>
      <c r="I3" s="170"/>
      <c r="J3" s="170"/>
      <c r="K3" s="93"/>
      <c r="L3" s="93"/>
      <c r="M3" s="93"/>
      <c r="N3" s="93"/>
      <c r="O3" s="93"/>
      <c r="P3" s="170"/>
      <c r="Q3" s="170"/>
      <c r="R3" s="170"/>
      <c r="S3" s="93"/>
      <c r="T3" s="93"/>
      <c r="U3" s="93"/>
      <c r="V3" s="93"/>
      <c r="W3" s="93"/>
      <c r="X3" s="170"/>
      <c r="Y3" s="170"/>
      <c r="Z3" s="170"/>
      <c r="AA3" s="93"/>
      <c r="AB3" s="93"/>
      <c r="AC3" s="93"/>
      <c r="AD3" s="93"/>
      <c r="AE3" s="93"/>
      <c r="AF3" s="170"/>
      <c r="AG3" s="170"/>
      <c r="AH3" s="170"/>
      <c r="AI3" s="93"/>
      <c r="AJ3" s="93"/>
      <c r="AK3" s="93"/>
      <c r="AL3" s="93"/>
      <c r="AM3" s="93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141</v>
      </c>
      <c r="D4" s="171"/>
      <c r="E4" s="171"/>
      <c r="F4" s="171"/>
      <c r="G4" s="171"/>
      <c r="H4" s="171"/>
      <c r="I4" s="171"/>
      <c r="J4" s="171"/>
      <c r="K4" s="171" t="s">
        <v>142</v>
      </c>
      <c r="L4" s="171"/>
      <c r="M4" s="171"/>
      <c r="N4" s="171"/>
      <c r="O4" s="171"/>
      <c r="P4" s="171"/>
      <c r="Q4" s="171"/>
      <c r="R4" s="171"/>
      <c r="S4" s="171" t="s">
        <v>143</v>
      </c>
      <c r="T4" s="171"/>
      <c r="U4" s="171"/>
      <c r="V4" s="171"/>
      <c r="W4" s="171"/>
      <c r="X4" s="171"/>
      <c r="Y4" s="171"/>
      <c r="Z4" s="171"/>
      <c r="AA4" s="171" t="s">
        <v>144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>
        <v>18262.8</v>
      </c>
      <c r="D7" s="101">
        <v>68485.5</v>
      </c>
      <c r="E7" s="101">
        <f>C7+D7</f>
        <v>86748.3</v>
      </c>
      <c r="F7" s="104">
        <v>61512.935850390932</v>
      </c>
      <c r="G7" s="105">
        <v>67471.2404875879</v>
      </c>
      <c r="H7" s="101">
        <f>F7+G7</f>
        <v>128984.17633797883</v>
      </c>
      <c r="I7" s="102">
        <f>F7*1000/C7</f>
        <v>3368.209466806346</v>
      </c>
      <c r="J7" s="102">
        <f>G7*1000/D7</f>
        <v>985.19015685930447</v>
      </c>
      <c r="K7" s="101">
        <v>19175.939999999999</v>
      </c>
      <c r="L7" s="101">
        <v>71909.775000000009</v>
      </c>
      <c r="M7" s="101">
        <f>K7+L7</f>
        <v>91085.715000000011</v>
      </c>
      <c r="N7" s="104">
        <v>71526.669593477825</v>
      </c>
      <c r="O7" s="105">
        <v>78454.930799520822</v>
      </c>
      <c r="P7" s="101">
        <f>N7+O7</f>
        <v>149981.60039299866</v>
      </c>
      <c r="Q7" s="102">
        <f>N7*1000/K7</f>
        <v>3730.0215579250789</v>
      </c>
      <c r="R7" s="102">
        <f>O7*1000/L7</f>
        <v>1091.0189998441911</v>
      </c>
      <c r="S7" s="101">
        <v>19964.878464075551</v>
      </c>
      <c r="T7" s="101">
        <v>75222.864878515189</v>
      </c>
      <c r="U7" s="101">
        <f>S7+T7</f>
        <v>95187.743342590737</v>
      </c>
      <c r="V7" s="104">
        <v>80367.044487053732</v>
      </c>
      <c r="W7" s="105">
        <v>88151.607639911032</v>
      </c>
      <c r="X7" s="101">
        <f>V7+W7</f>
        <v>168518.65212696476</v>
      </c>
      <c r="Y7" s="102">
        <f>V7*1000/S7</f>
        <v>4025.4211730697371</v>
      </c>
      <c r="Z7" s="102">
        <f>W7*1000/T7</f>
        <v>1171.8725121979298</v>
      </c>
      <c r="AA7" s="101">
        <v>20942.486910648</v>
      </c>
      <c r="AB7" s="101">
        <v>78906.258604799994</v>
      </c>
      <c r="AC7" s="101">
        <f>AA7+AB7</f>
        <v>99848.745515447998</v>
      </c>
      <c r="AD7" s="104">
        <v>89296.716096726363</v>
      </c>
      <c r="AE7" s="105">
        <v>97946.230711012249</v>
      </c>
      <c r="AF7" s="101">
        <f>AD7+AE7</f>
        <v>187242.94680773863</v>
      </c>
      <c r="AG7" s="102">
        <f>AD7*1000/AA7</f>
        <v>4263.9022040560203</v>
      </c>
      <c r="AH7" s="102">
        <f>AE7*1000/AB7</f>
        <v>1241.2986300817211</v>
      </c>
      <c r="AI7" s="101">
        <v>21929.305665600001</v>
      </c>
      <c r="AJ7" s="101">
        <v>82624.354559999992</v>
      </c>
      <c r="AK7" s="101">
        <f>AI7+AJ7</f>
        <v>104553.66022559999</v>
      </c>
      <c r="AL7" s="104">
        <v>98128.259446952041</v>
      </c>
      <c r="AM7" s="105">
        <v>106463.29425110026</v>
      </c>
      <c r="AN7" s="101">
        <f>AL7+AM7</f>
        <v>204591.5536980523</v>
      </c>
      <c r="AO7" s="102">
        <f>AL7*1000/AI7</f>
        <v>4474.754510849999</v>
      </c>
      <c r="AP7" s="102">
        <f>AM7*1000/AJ7</f>
        <v>1288.5219475304821</v>
      </c>
    </row>
    <row r="8" spans="1:42" ht="19.5" customHeight="1">
      <c r="A8" s="103">
        <v>2</v>
      </c>
      <c r="B8" s="110" t="s">
        <v>8</v>
      </c>
      <c r="C8" s="101">
        <v>14831.767764000002</v>
      </c>
      <c r="D8" s="101">
        <v>35098.818749999999</v>
      </c>
      <c r="E8" s="101">
        <f t="shared" ref="E8:E38" si="0">C8+D8</f>
        <v>49930.586514000002</v>
      </c>
      <c r="F8" s="104">
        <v>56894.903452202707</v>
      </c>
      <c r="G8" s="105">
        <v>32695.726604377527</v>
      </c>
      <c r="H8" s="101">
        <f t="shared" ref="H8:H38" si="1">G8+F8</f>
        <v>89590.630056580238</v>
      </c>
      <c r="I8" s="102">
        <f t="shared" ref="I8:J38" si="2">F8*1000/C8</f>
        <v>3836.0163371961153</v>
      </c>
      <c r="J8" s="102">
        <f t="shared" si="2"/>
        <v>931.53353214707624</v>
      </c>
      <c r="K8" s="101">
        <v>15573.356152200004</v>
      </c>
      <c r="L8" s="101">
        <v>36853.759687500002</v>
      </c>
      <c r="M8" s="101">
        <f t="shared" ref="M8:M38" si="3">K8+L8</f>
        <v>52427.115839700004</v>
      </c>
      <c r="N8" s="104">
        <v>66156.86447930547</v>
      </c>
      <c r="O8" s="105">
        <v>38018.286749276194</v>
      </c>
      <c r="P8" s="101">
        <f t="shared" ref="P8:P38" si="4">O8+N8</f>
        <v>104175.15122858167</v>
      </c>
      <c r="Q8" s="102">
        <f t="shared" ref="Q8:Q39" si="5">N8*1000/K8</f>
        <v>4248.0801076368934</v>
      </c>
      <c r="R8" s="102">
        <f t="shared" ref="R8:R39" si="6">O8*1000/L8</f>
        <v>1031.5985959546801</v>
      </c>
      <c r="S8" s="101">
        <v>16214.07674702968</v>
      </c>
      <c r="T8" s="101">
        <v>38589.32968267829</v>
      </c>
      <c r="U8" s="101">
        <f t="shared" ref="U8:U38" si="7">S8+T8</f>
        <v>54803.406429707968</v>
      </c>
      <c r="V8" s="104">
        <v>74333.555594725243</v>
      </c>
      <c r="W8" s="105">
        <v>42717.176122782243</v>
      </c>
      <c r="X8" s="101">
        <f t="shared" ref="X8:X38" si="8">W8+V8</f>
        <v>117050.73171750749</v>
      </c>
      <c r="Y8" s="102">
        <f t="shared" ref="Y8:Y39" si="9">V8*1000/S8</f>
        <v>4584.5074471071994</v>
      </c>
      <c r="Z8" s="102">
        <f t="shared" ref="Z8:Z39" si="10">W8*1000/T8</f>
        <v>1106.9685966055231</v>
      </c>
      <c r="AA8" s="101">
        <v>17008.021894744561</v>
      </c>
      <c r="AB8" s="101">
        <v>40478.910664262396</v>
      </c>
      <c r="AC8" s="101">
        <f t="shared" ref="AC8:AC38" si="11">AA8+AB8</f>
        <v>57486.932559006957</v>
      </c>
      <c r="AD8" s="104">
        <v>82592.839549694705</v>
      </c>
      <c r="AE8" s="105">
        <v>47463.529025313605</v>
      </c>
      <c r="AF8" s="101">
        <f t="shared" ref="AF8:AF38" si="12">AE8+AD8</f>
        <v>130056.36857500831</v>
      </c>
      <c r="AG8" s="102">
        <f t="shared" ref="AG8:AG39" si="13">AD8*1000/AA8</f>
        <v>4856.1108435082442</v>
      </c>
      <c r="AH8" s="102">
        <f t="shared" ref="AH8:AH39" si="14">AE8*1000/AB8</f>
        <v>1172.5495633759165</v>
      </c>
      <c r="AI8" s="101">
        <v>17809.44701020373</v>
      </c>
      <c r="AJ8" s="101">
        <v>42386.293889279994</v>
      </c>
      <c r="AK8" s="101">
        <f t="shared" ref="AK8:AK38" si="15">AI8+AJ8</f>
        <v>60195.740899483724</v>
      </c>
      <c r="AL8" s="104">
        <v>90761.362142521655</v>
      </c>
      <c r="AM8" s="105">
        <v>51590.792418819132</v>
      </c>
      <c r="AN8" s="101">
        <f t="shared" ref="AN8:AN38" si="16">AM8+AL8</f>
        <v>142352.15456134078</v>
      </c>
      <c r="AO8" s="102">
        <f t="shared" ref="AO8:AO39" si="17">AL8*1000/AI8</f>
        <v>5096.2481929124979</v>
      </c>
      <c r="AP8" s="102">
        <f t="shared" ref="AP8:AP39" si="18">AM8*1000/AJ8</f>
        <v>1217.1574272000003</v>
      </c>
    </row>
    <row r="9" spans="1:42" ht="19.5" customHeight="1">
      <c r="A9" s="103">
        <v>3</v>
      </c>
      <c r="B9" s="110" t="s">
        <v>9</v>
      </c>
      <c r="C9" s="101">
        <v>23741.64</v>
      </c>
      <c r="D9" s="101">
        <v>92518.203375000012</v>
      </c>
      <c r="E9" s="101">
        <f t="shared" si="0"/>
        <v>116259.84337500001</v>
      </c>
      <c r="F9" s="104">
        <v>83041.776218763378</v>
      </c>
      <c r="G9" s="105">
        <v>77565.427900033785</v>
      </c>
      <c r="H9" s="101">
        <f t="shared" si="1"/>
        <v>160607.20411879715</v>
      </c>
      <c r="I9" s="102">
        <f t="shared" si="2"/>
        <v>3497.7270407083665</v>
      </c>
      <c r="J9" s="102">
        <f t="shared" si="2"/>
        <v>838.38017893236872</v>
      </c>
      <c r="K9" s="101">
        <v>24928.722000000002</v>
      </c>
      <c r="L9" s="101">
        <v>97144.11354375002</v>
      </c>
      <c r="M9" s="101">
        <f t="shared" si="3"/>
        <v>122072.83554375003</v>
      </c>
      <c r="N9" s="104">
        <v>96560.20490553882</v>
      </c>
      <c r="O9" s="105">
        <v>90192.358023295106</v>
      </c>
      <c r="P9" s="101">
        <f t="shared" si="4"/>
        <v>186752.56292883394</v>
      </c>
      <c r="Q9" s="102">
        <f t="shared" si="5"/>
        <v>3873.4518723237725</v>
      </c>
      <c r="R9" s="102">
        <f t="shared" si="6"/>
        <v>928.43873635921227</v>
      </c>
      <c r="S9" s="101">
        <v>25954.342003298218</v>
      </c>
      <c r="T9" s="101">
        <v>101718.96316843868</v>
      </c>
      <c r="U9" s="101">
        <f t="shared" si="7"/>
        <v>127673.30517173689</v>
      </c>
      <c r="V9" s="104">
        <v>108494.61225341441</v>
      </c>
      <c r="W9" s="105">
        <v>101339.72811606192</v>
      </c>
      <c r="X9" s="101">
        <f t="shared" si="8"/>
        <v>209834.34036947633</v>
      </c>
      <c r="Y9" s="102">
        <f t="shared" si="9"/>
        <v>4180.2104726687794</v>
      </c>
      <c r="Z9" s="102">
        <f t="shared" si="10"/>
        <v>996.27173694497071</v>
      </c>
      <c r="AA9" s="101">
        <v>27225.232983842401</v>
      </c>
      <c r="AB9" s="101">
        <v>106699.77573631833</v>
      </c>
      <c r="AC9" s="101">
        <f t="shared" si="11"/>
        <v>133925.00872016072</v>
      </c>
      <c r="AD9" s="104">
        <v>120549.56917046045</v>
      </c>
      <c r="AE9" s="105">
        <v>112599.69790673546</v>
      </c>
      <c r="AF9" s="101">
        <f t="shared" si="12"/>
        <v>233149.26707719592</v>
      </c>
      <c r="AG9" s="102">
        <f t="shared" si="13"/>
        <v>4427.8618016603959</v>
      </c>
      <c r="AH9" s="102">
        <f t="shared" si="14"/>
        <v>1055.294607038325</v>
      </c>
      <c r="AI9" s="101">
        <v>28508.097365280002</v>
      </c>
      <c r="AJ9" s="101">
        <v>111727.5138600192</v>
      </c>
      <c r="AK9" s="101">
        <f t="shared" si="15"/>
        <v>140235.61122529919</v>
      </c>
      <c r="AL9" s="104">
        <v>132472.05403347302</v>
      </c>
      <c r="AM9" s="105">
        <v>122390.97598558202</v>
      </c>
      <c r="AN9" s="101">
        <f t="shared" si="16"/>
        <v>254863.03001905503</v>
      </c>
      <c r="AO9" s="102">
        <f t="shared" si="17"/>
        <v>4646.8220006436022</v>
      </c>
      <c r="AP9" s="102">
        <f t="shared" si="18"/>
        <v>1095.4416844800003</v>
      </c>
    </row>
    <row r="10" spans="1:42" ht="19.5" customHeight="1">
      <c r="A10" s="103">
        <v>4</v>
      </c>
      <c r="B10" s="110" t="s">
        <v>10</v>
      </c>
      <c r="C10" s="101">
        <v>41179.338566820006</v>
      </c>
      <c r="D10" s="101">
        <v>970.21125000000006</v>
      </c>
      <c r="E10" s="101">
        <f t="shared" si="0"/>
        <v>42149.549816820007</v>
      </c>
      <c r="F10" s="104">
        <v>161817.41099718452</v>
      </c>
      <c r="G10" s="105">
        <v>768.21666574513063</v>
      </c>
      <c r="H10" s="101">
        <f t="shared" si="1"/>
        <v>162585.62766292965</v>
      </c>
      <c r="I10" s="102">
        <f t="shared" si="2"/>
        <v>3929.577711274068</v>
      </c>
      <c r="J10" s="102">
        <f t="shared" si="2"/>
        <v>791.80350232501485</v>
      </c>
      <c r="K10" s="101">
        <v>43238.30549516101</v>
      </c>
      <c r="L10" s="101">
        <v>1018.7218125000001</v>
      </c>
      <c r="M10" s="101">
        <f t="shared" si="3"/>
        <v>44257.02730766101</v>
      </c>
      <c r="N10" s="104">
        <v>188159.78022928434</v>
      </c>
      <c r="O10" s="105">
        <v>893.27519272689608</v>
      </c>
      <c r="P10" s="101">
        <f t="shared" si="4"/>
        <v>189053.05542201124</v>
      </c>
      <c r="Q10" s="102">
        <f t="shared" si="5"/>
        <v>4351.6918175792562</v>
      </c>
      <c r="R10" s="102">
        <f t="shared" si="6"/>
        <v>876.85880656147822</v>
      </c>
      <c r="S10" s="101">
        <v>45017.220235537825</v>
      </c>
      <c r="T10" s="101">
        <v>1066.6969180577742</v>
      </c>
      <c r="U10" s="101">
        <f t="shared" si="7"/>
        <v>46083.917153595597</v>
      </c>
      <c r="V10" s="104">
        <v>211415.48340369028</v>
      </c>
      <c r="W10" s="105">
        <v>1003.6799918279731</v>
      </c>
      <c r="X10" s="101">
        <f t="shared" si="8"/>
        <v>212419.16339551826</v>
      </c>
      <c r="Y10" s="102">
        <f t="shared" si="9"/>
        <v>4696.3247019146938</v>
      </c>
      <c r="Z10" s="102">
        <f t="shared" si="10"/>
        <v>940.92330711469447</v>
      </c>
      <c r="AA10" s="101">
        <v>47221.551948483808</v>
      </c>
      <c r="AB10" s="101">
        <v>1118.9292378739201</v>
      </c>
      <c r="AC10" s="101">
        <f t="shared" si="11"/>
        <v>48340.481186357727</v>
      </c>
      <c r="AD10" s="104">
        <v>234906.09267076696</v>
      </c>
      <c r="AE10" s="105">
        <v>1115.1999909199701</v>
      </c>
      <c r="AF10" s="101">
        <f t="shared" si="12"/>
        <v>236021.29266168692</v>
      </c>
      <c r="AG10" s="102">
        <f t="shared" si="13"/>
        <v>4974.5525713986899</v>
      </c>
      <c r="AH10" s="102">
        <f t="shared" si="14"/>
        <v>996.66712886952905</v>
      </c>
      <c r="AI10" s="101">
        <v>49446.651254956865</v>
      </c>
      <c r="AJ10" s="101">
        <v>1171.6536522240001</v>
      </c>
      <c r="AK10" s="101">
        <f t="shared" si="15"/>
        <v>50618.304907180864</v>
      </c>
      <c r="AL10" s="104">
        <v>258138.56337446917</v>
      </c>
      <c r="AM10" s="105">
        <v>1212.1739031738805</v>
      </c>
      <c r="AN10" s="101">
        <f t="shared" si="16"/>
        <v>259350.73727764306</v>
      </c>
      <c r="AO10" s="102">
        <f t="shared" si="17"/>
        <v>5220.5469293249989</v>
      </c>
      <c r="AP10" s="102">
        <f t="shared" si="18"/>
        <v>1034.5838131200001</v>
      </c>
    </row>
    <row r="11" spans="1:42" ht="19.5" customHeight="1">
      <c r="A11" s="103">
        <v>5</v>
      </c>
      <c r="B11" s="110" t="s">
        <v>11</v>
      </c>
      <c r="C11" s="101">
        <v>6753.9486960000013</v>
      </c>
      <c r="D11" s="101">
        <v>17.121375</v>
      </c>
      <c r="E11" s="101">
        <f t="shared" si="0"/>
        <v>6771.070071000001</v>
      </c>
      <c r="F11" s="104">
        <v>29055.162966280237</v>
      </c>
      <c r="G11" s="105">
        <v>12.133463888559142</v>
      </c>
      <c r="H11" s="101">
        <f t="shared" si="1"/>
        <v>29067.296430168797</v>
      </c>
      <c r="I11" s="102">
        <f t="shared" si="2"/>
        <v>4301.9519801043261</v>
      </c>
      <c r="J11" s="102">
        <f t="shared" si="2"/>
        <v>708.67344991620951</v>
      </c>
      <c r="K11" s="101">
        <v>7091.6461308000016</v>
      </c>
      <c r="L11" s="101">
        <v>17.977443750000003</v>
      </c>
      <c r="M11" s="101">
        <f t="shared" si="3"/>
        <v>7109.6235745500016</v>
      </c>
      <c r="N11" s="104">
        <v>33785.073216604927</v>
      </c>
      <c r="O11" s="105">
        <v>14.108678940185049</v>
      </c>
      <c r="P11" s="101">
        <f t="shared" si="4"/>
        <v>33799.181895545109</v>
      </c>
      <c r="Q11" s="102">
        <f t="shared" si="5"/>
        <v>4764.0664231498622</v>
      </c>
      <c r="R11" s="102">
        <f t="shared" si="6"/>
        <v>784.79894785848228</v>
      </c>
      <c r="S11" s="101">
        <v>7383.4113535844208</v>
      </c>
      <c r="T11" s="101">
        <v>18.824063259843069</v>
      </c>
      <c r="U11" s="101">
        <f t="shared" si="7"/>
        <v>7402.2354168442635</v>
      </c>
      <c r="V11" s="104">
        <v>37960.756423151601</v>
      </c>
      <c r="W11" s="105">
        <v>15.852448247398931</v>
      </c>
      <c r="X11" s="101">
        <f t="shared" si="8"/>
        <v>37976.608871399003</v>
      </c>
      <c r="Y11" s="102">
        <f t="shared" si="9"/>
        <v>5141.3573760485133</v>
      </c>
      <c r="Z11" s="102">
        <f t="shared" si="10"/>
        <v>842.13742955361738</v>
      </c>
      <c r="AA11" s="101">
        <v>7744.9505092958434</v>
      </c>
      <c r="AB11" s="101">
        <v>19.745810080127999</v>
      </c>
      <c r="AC11" s="101">
        <f t="shared" si="11"/>
        <v>7764.6963193759711</v>
      </c>
      <c r="AD11" s="104">
        <v>42178.618247946222</v>
      </c>
      <c r="AE11" s="105">
        <v>17.613831385998811</v>
      </c>
      <c r="AF11" s="101">
        <f t="shared" si="12"/>
        <v>42196.232079332221</v>
      </c>
      <c r="AG11" s="102">
        <f t="shared" si="13"/>
        <v>5445.9506484026615</v>
      </c>
      <c r="AH11" s="102">
        <f t="shared" si="14"/>
        <v>892.02880583386195</v>
      </c>
      <c r="AI11" s="101">
        <v>8109.895821252192</v>
      </c>
      <c r="AJ11" s="101">
        <v>20.676240921599998</v>
      </c>
      <c r="AK11" s="101">
        <f t="shared" si="15"/>
        <v>8130.5720621737919</v>
      </c>
      <c r="AL11" s="104">
        <v>46350.129942798041</v>
      </c>
      <c r="AM11" s="105">
        <v>19.145468897824795</v>
      </c>
      <c r="AN11" s="101">
        <f t="shared" si="16"/>
        <v>46369.275411695868</v>
      </c>
      <c r="AO11" s="102">
        <f t="shared" si="17"/>
        <v>5715.2559002467488</v>
      </c>
      <c r="AP11" s="102">
        <f t="shared" si="18"/>
        <v>925.96468431667188</v>
      </c>
    </row>
    <row r="12" spans="1:42" ht="19.5" customHeight="1">
      <c r="A12" s="103">
        <v>6</v>
      </c>
      <c r="B12" s="110" t="s">
        <v>12</v>
      </c>
      <c r="C12" s="101">
        <v>1205.3447999999999</v>
      </c>
      <c r="D12" s="101">
        <v>57368.020500000006</v>
      </c>
      <c r="E12" s="101">
        <f t="shared" si="0"/>
        <v>58573.365300000005</v>
      </c>
      <c r="F12" s="104">
        <v>3575.8163046134478</v>
      </c>
      <c r="G12" s="105">
        <v>45424.199553353232</v>
      </c>
      <c r="H12" s="101">
        <f t="shared" si="1"/>
        <v>49000.015857966682</v>
      </c>
      <c r="I12" s="102">
        <f t="shared" si="2"/>
        <v>2966.6335347474419</v>
      </c>
      <c r="J12" s="102">
        <f t="shared" si="2"/>
        <v>791.80350232501451</v>
      </c>
      <c r="K12" s="101">
        <v>1265.61204</v>
      </c>
      <c r="L12" s="101">
        <v>60236.421525000012</v>
      </c>
      <c r="M12" s="101">
        <f t="shared" si="3"/>
        <v>61502.033565000012</v>
      </c>
      <c r="N12" s="104">
        <v>4157.9259355970325</v>
      </c>
      <c r="O12" s="105">
        <v>52818.836689945623</v>
      </c>
      <c r="P12" s="101">
        <f t="shared" si="4"/>
        <v>56976.762625542658</v>
      </c>
      <c r="Q12" s="102">
        <f t="shared" si="5"/>
        <v>3285.3084548698139</v>
      </c>
      <c r="R12" s="102">
        <f t="shared" si="6"/>
        <v>876.85880656147776</v>
      </c>
      <c r="S12" s="101">
        <v>1317.6819786289868</v>
      </c>
      <c r="T12" s="101">
        <v>63073.161295980841</v>
      </c>
      <c r="U12" s="101">
        <f t="shared" si="7"/>
        <v>64390.843274609826</v>
      </c>
      <c r="V12" s="104">
        <v>4671.8268939292502</v>
      </c>
      <c r="W12" s="105">
        <v>59347.007516792837</v>
      </c>
      <c r="X12" s="101">
        <f t="shared" si="8"/>
        <v>64018.834410722091</v>
      </c>
      <c r="Y12" s="102">
        <f t="shared" si="9"/>
        <v>3545.4889493063893</v>
      </c>
      <c r="Z12" s="102">
        <f t="shared" si="10"/>
        <v>940.92330711469435</v>
      </c>
      <c r="AA12" s="101">
        <v>1382.2041361027682</v>
      </c>
      <c r="AB12" s="101">
        <v>66161.627641815547</v>
      </c>
      <c r="AC12" s="101">
        <f t="shared" si="11"/>
        <v>67543.831777918313</v>
      </c>
      <c r="AD12" s="104">
        <v>5190.9187710325004</v>
      </c>
      <c r="AE12" s="105">
        <v>65941.119463103154</v>
      </c>
      <c r="AF12" s="101">
        <f t="shared" si="12"/>
        <v>71132.03823413566</v>
      </c>
      <c r="AG12" s="102">
        <f t="shared" si="13"/>
        <v>3755.5369973560478</v>
      </c>
      <c r="AH12" s="102">
        <f t="shared" si="14"/>
        <v>996.66712886952882</v>
      </c>
      <c r="AI12" s="101">
        <v>1447.3341739296002</v>
      </c>
      <c r="AJ12" s="101">
        <v>69279.191247974391</v>
      </c>
      <c r="AK12" s="101">
        <f t="shared" si="15"/>
        <v>70726.525421903993</v>
      </c>
      <c r="AL12" s="104">
        <v>5704.3063417939566</v>
      </c>
      <c r="AM12" s="105">
        <v>71675.129851199075</v>
      </c>
      <c r="AN12" s="101">
        <f t="shared" si="16"/>
        <v>77379.436192993031</v>
      </c>
      <c r="AO12" s="102">
        <f t="shared" si="17"/>
        <v>3941.2503653571712</v>
      </c>
      <c r="AP12" s="102">
        <f t="shared" si="18"/>
        <v>1034.5838131200001</v>
      </c>
    </row>
    <row r="13" spans="1:42" ht="19.5" customHeight="1">
      <c r="A13" s="103">
        <v>7</v>
      </c>
      <c r="B13" s="110" t="s">
        <v>13</v>
      </c>
      <c r="C13" s="101">
        <v>2712.0258000000008</v>
      </c>
      <c r="D13" s="101">
        <v>11414.25</v>
      </c>
      <c r="E13" s="101">
        <f t="shared" si="0"/>
        <v>14126.275800000001</v>
      </c>
      <c r="F13" s="104">
        <v>6463.9031067678525</v>
      </c>
      <c r="G13" s="105">
        <v>9037.8431264132996</v>
      </c>
      <c r="H13" s="101">
        <f t="shared" si="1"/>
        <v>15501.746233181151</v>
      </c>
      <c r="I13" s="102">
        <f t="shared" si="2"/>
        <v>2383.4224242143459</v>
      </c>
      <c r="J13" s="102">
        <f t="shared" si="2"/>
        <v>791.80350232501473</v>
      </c>
      <c r="K13" s="101">
        <v>2847.6270900000009</v>
      </c>
      <c r="L13" s="101">
        <v>11984.9625</v>
      </c>
      <c r="M13" s="101">
        <f t="shared" si="3"/>
        <v>14832.58959</v>
      </c>
      <c r="N13" s="104">
        <v>7516.1664032184335</v>
      </c>
      <c r="O13" s="105">
        <v>10509.11991443407</v>
      </c>
      <c r="P13" s="101">
        <f t="shared" si="4"/>
        <v>18025.286317652502</v>
      </c>
      <c r="Q13" s="102">
        <f t="shared" si="5"/>
        <v>2639.4489747667176</v>
      </c>
      <c r="R13" s="102">
        <f t="shared" si="6"/>
        <v>876.85880656147822</v>
      </c>
      <c r="S13" s="101">
        <v>2964.7844519152204</v>
      </c>
      <c r="T13" s="101">
        <v>12549.375506562048</v>
      </c>
      <c r="U13" s="101">
        <f t="shared" si="7"/>
        <v>15514.159958477268</v>
      </c>
      <c r="V13" s="104">
        <v>8445.1307901330711</v>
      </c>
      <c r="W13" s="105">
        <v>11807.999903858505</v>
      </c>
      <c r="X13" s="101">
        <f t="shared" si="8"/>
        <v>20253.130693991574</v>
      </c>
      <c r="Y13" s="102">
        <f t="shared" si="9"/>
        <v>2848.4805310813076</v>
      </c>
      <c r="Z13" s="102">
        <f t="shared" si="10"/>
        <v>940.92330711469435</v>
      </c>
      <c r="AA13" s="101">
        <v>3109.9593062312283</v>
      </c>
      <c r="AB13" s="101">
        <v>13163.873386751999</v>
      </c>
      <c r="AC13" s="101">
        <f t="shared" si="11"/>
        <v>16273.832692983227</v>
      </c>
      <c r="AD13" s="104">
        <v>9383.4786557034113</v>
      </c>
      <c r="AE13" s="105">
        <v>13119.999893176117</v>
      </c>
      <c r="AF13" s="101">
        <f t="shared" si="12"/>
        <v>22503.478548879528</v>
      </c>
      <c r="AG13" s="102">
        <f t="shared" si="13"/>
        <v>3017.2351891879516</v>
      </c>
      <c r="AH13" s="102">
        <f t="shared" si="14"/>
        <v>996.66712886952894</v>
      </c>
      <c r="AI13" s="101">
        <v>3256.5018913416006</v>
      </c>
      <c r="AJ13" s="101">
        <v>13784.1606144</v>
      </c>
      <c r="AK13" s="101">
        <f t="shared" si="15"/>
        <v>17040.662505741602</v>
      </c>
      <c r="AL13" s="104">
        <v>10311.515006267484</v>
      </c>
      <c r="AM13" s="105">
        <v>14260.869449104473</v>
      </c>
      <c r="AN13" s="101">
        <f t="shared" si="16"/>
        <v>24572.384455371957</v>
      </c>
      <c r="AO13" s="102">
        <f t="shared" si="17"/>
        <v>3166.4391271148279</v>
      </c>
      <c r="AP13" s="102">
        <f t="shared" si="18"/>
        <v>1034.5838131200001</v>
      </c>
    </row>
    <row r="14" spans="1:42" ht="19.5" customHeight="1">
      <c r="A14" s="103">
        <v>8</v>
      </c>
      <c r="B14" s="110" t="s">
        <v>14</v>
      </c>
      <c r="C14" s="101">
        <v>31046.760000000002</v>
      </c>
      <c r="D14" s="101">
        <v>108.66366000000001</v>
      </c>
      <c r="E14" s="101">
        <f t="shared" si="0"/>
        <v>31155.42366</v>
      </c>
      <c r="F14" s="104">
        <v>121419.70059802162</v>
      </c>
      <c r="G14" s="105">
        <v>187.48118102593165</v>
      </c>
      <c r="H14" s="101">
        <f t="shared" si="1"/>
        <v>121607.18177904755</v>
      </c>
      <c r="I14" s="102">
        <f t="shared" si="2"/>
        <v>3910.8654364584781</v>
      </c>
      <c r="J14" s="102">
        <f t="shared" si="2"/>
        <v>1725.3346797441907</v>
      </c>
      <c r="K14" s="101">
        <v>32599.098000000002</v>
      </c>
      <c r="L14" s="101">
        <v>114.09684300000001</v>
      </c>
      <c r="M14" s="101">
        <f t="shared" si="3"/>
        <v>32713.194843000001</v>
      </c>
      <c r="N14" s="104">
        <v>141185.69836979258</v>
      </c>
      <c r="O14" s="105">
        <v>218.00137328596702</v>
      </c>
      <c r="P14" s="101">
        <f t="shared" si="4"/>
        <v>141403.69974307856</v>
      </c>
      <c r="Q14" s="102">
        <f t="shared" si="5"/>
        <v>4330.969475590784</v>
      </c>
      <c r="R14" s="102">
        <f t="shared" si="6"/>
        <v>1910.6696342682067</v>
      </c>
      <c r="S14" s="101">
        <v>33940.293388928432</v>
      </c>
      <c r="T14" s="101">
        <v>119.47005482247069</v>
      </c>
      <c r="U14" s="101">
        <f t="shared" si="7"/>
        <v>34059.763443750904</v>
      </c>
      <c r="V14" s="104">
        <v>158635.61614583436</v>
      </c>
      <c r="W14" s="105">
        <v>244.94536324265957</v>
      </c>
      <c r="X14" s="101">
        <f t="shared" si="8"/>
        <v>158880.56150907703</v>
      </c>
      <c r="Y14" s="102">
        <f t="shared" si="9"/>
        <v>4673.9612509531944</v>
      </c>
      <c r="Z14" s="102">
        <f t="shared" si="10"/>
        <v>2050.2657641418332</v>
      </c>
      <c r="AA14" s="101">
        <v>35602.227748101592</v>
      </c>
      <c r="AB14" s="101">
        <v>125.32007464187903</v>
      </c>
      <c r="AC14" s="101">
        <f t="shared" si="11"/>
        <v>35727.547822743472</v>
      </c>
      <c r="AD14" s="104">
        <v>176261.79571759372</v>
      </c>
      <c r="AE14" s="105">
        <v>272.16151471406619</v>
      </c>
      <c r="AF14" s="101">
        <f t="shared" si="12"/>
        <v>176533.95723230779</v>
      </c>
      <c r="AG14" s="102">
        <f t="shared" si="13"/>
        <v>4950.8642258206019</v>
      </c>
      <c r="AH14" s="102">
        <f t="shared" si="14"/>
        <v>2171.7311890517831</v>
      </c>
      <c r="AI14" s="101">
        <v>37279.819631519997</v>
      </c>
      <c r="AJ14" s="101">
        <v>131.22520904908799</v>
      </c>
      <c r="AK14" s="101">
        <f t="shared" si="15"/>
        <v>37411.044840569084</v>
      </c>
      <c r="AL14" s="104">
        <v>193694.28100834475</v>
      </c>
      <c r="AM14" s="105">
        <v>295.82773338485453</v>
      </c>
      <c r="AN14" s="101">
        <f t="shared" si="16"/>
        <v>193990.10874172961</v>
      </c>
      <c r="AO14" s="102">
        <f t="shared" si="17"/>
        <v>5195.6871820424994</v>
      </c>
      <c r="AP14" s="102">
        <f t="shared" si="18"/>
        <v>2254.3513973309268</v>
      </c>
    </row>
    <row r="15" spans="1:42" ht="19.5" customHeight="1">
      <c r="A15" s="103">
        <v>9</v>
      </c>
      <c r="B15" s="110" t="s">
        <v>15</v>
      </c>
      <c r="C15" s="101">
        <v>6665.9220000000005</v>
      </c>
      <c r="D15" s="101">
        <v>0</v>
      </c>
      <c r="E15" s="101">
        <f t="shared" si="0"/>
        <v>6665.9220000000005</v>
      </c>
      <c r="F15" s="104">
        <v>19333.857476310372</v>
      </c>
      <c r="G15" s="105">
        <v>0</v>
      </c>
      <c r="H15" s="101">
        <f t="shared" si="1"/>
        <v>19333.857476310372</v>
      </c>
      <c r="I15" s="102">
        <f t="shared" si="2"/>
        <v>2900.4025964165753</v>
      </c>
      <c r="J15" s="102"/>
      <c r="K15" s="101">
        <v>6999.218100000001</v>
      </c>
      <c r="L15" s="101">
        <v>0</v>
      </c>
      <c r="M15" s="101">
        <f t="shared" si="3"/>
        <v>6999.218100000001</v>
      </c>
      <c r="N15" s="104">
        <v>22481.229623616713</v>
      </c>
      <c r="O15" s="105">
        <v>0</v>
      </c>
      <c r="P15" s="101">
        <f t="shared" si="4"/>
        <v>22481.229623616713</v>
      </c>
      <c r="Q15" s="102">
        <f t="shared" si="5"/>
        <v>3211.9630082132617</v>
      </c>
      <c r="R15" s="102"/>
      <c r="S15" s="101">
        <v>7287.1806393875777</v>
      </c>
      <c r="T15" s="101">
        <v>0</v>
      </c>
      <c r="U15" s="101">
        <f t="shared" si="7"/>
        <v>7287.1806393875777</v>
      </c>
      <c r="V15" s="104">
        <v>25259.808565861476</v>
      </c>
      <c r="W15" s="105">
        <v>0</v>
      </c>
      <c r="X15" s="101">
        <f t="shared" si="8"/>
        <v>25259.808565861476</v>
      </c>
      <c r="Y15" s="102">
        <f t="shared" si="9"/>
        <v>3466.3348990322729</v>
      </c>
      <c r="Z15" s="102"/>
      <c r="AA15" s="101">
        <v>7644.007722386521</v>
      </c>
      <c r="AB15" s="101">
        <v>0</v>
      </c>
      <c r="AC15" s="101">
        <f t="shared" si="11"/>
        <v>7644.007722386521</v>
      </c>
      <c r="AD15" s="104">
        <v>28066.453962068306</v>
      </c>
      <c r="AE15" s="105">
        <v>0</v>
      </c>
      <c r="AF15" s="101">
        <f t="shared" si="12"/>
        <v>28066.453962068306</v>
      </c>
      <c r="AG15" s="102">
        <f t="shared" si="13"/>
        <v>3671.6935646037955</v>
      </c>
      <c r="AH15" s="102"/>
      <c r="AI15" s="101">
        <v>8004.1965679440009</v>
      </c>
      <c r="AJ15" s="101">
        <v>0</v>
      </c>
      <c r="AK15" s="101">
        <f t="shared" si="15"/>
        <v>8004.1965679440009</v>
      </c>
      <c r="AL15" s="104">
        <v>30842.25710117396</v>
      </c>
      <c r="AM15" s="105">
        <v>0</v>
      </c>
      <c r="AN15" s="101">
        <f t="shared" si="16"/>
        <v>30842.25710117396</v>
      </c>
      <c r="AO15" s="102">
        <f t="shared" si="17"/>
        <v>3853.2608287874996</v>
      </c>
      <c r="AP15" s="102"/>
    </row>
    <row r="16" spans="1:42" ht="19.5" customHeight="1">
      <c r="A16" s="103">
        <v>10</v>
      </c>
      <c r="B16" s="110" t="s">
        <v>16</v>
      </c>
      <c r="C16" s="101">
        <v>9131.4</v>
      </c>
      <c r="D16" s="101">
        <v>19061.797500000001</v>
      </c>
      <c r="E16" s="101">
        <f t="shared" si="0"/>
        <v>28193.197500000002</v>
      </c>
      <c r="F16" s="104">
        <v>29902.121593940032</v>
      </c>
      <c r="G16" s="105">
        <v>17756.70355424731</v>
      </c>
      <c r="H16" s="101">
        <f t="shared" si="1"/>
        <v>47658.825148187345</v>
      </c>
      <c r="I16" s="102">
        <f t="shared" si="2"/>
        <v>3274.6480927283915</v>
      </c>
      <c r="J16" s="102">
        <f t="shared" si="2"/>
        <v>931.53353214707624</v>
      </c>
      <c r="K16" s="101">
        <v>9587.9699999999993</v>
      </c>
      <c r="L16" s="101">
        <v>20014.887375000002</v>
      </c>
      <c r="M16" s="101">
        <f t="shared" si="3"/>
        <v>29602.857375</v>
      </c>
      <c r="N16" s="104">
        <v>34769.908830162829</v>
      </c>
      <c r="O16" s="105">
        <v>20647.329714241059</v>
      </c>
      <c r="P16" s="101">
        <f t="shared" si="4"/>
        <v>55417.238544403888</v>
      </c>
      <c r="Q16" s="102">
        <f t="shared" si="5"/>
        <v>3626.4098479827153</v>
      </c>
      <c r="R16" s="102">
        <f t="shared" si="6"/>
        <v>1031.5985959546801</v>
      </c>
      <c r="S16" s="101">
        <v>9982.4392320377756</v>
      </c>
      <c r="T16" s="101">
        <v>20957.45709595862</v>
      </c>
      <c r="U16" s="101">
        <f t="shared" si="7"/>
        <v>30939.896327996394</v>
      </c>
      <c r="V16" s="104">
        <v>39067.313292317784</v>
      </c>
      <c r="W16" s="105">
        <v>23199.246869933773</v>
      </c>
      <c r="X16" s="101">
        <f t="shared" si="8"/>
        <v>62266.560162251553</v>
      </c>
      <c r="Y16" s="102">
        <f t="shared" si="9"/>
        <v>3913.603918262244</v>
      </c>
      <c r="Z16" s="102">
        <f t="shared" si="10"/>
        <v>1106.9685966055231</v>
      </c>
      <c r="AA16" s="101">
        <v>10471.243455324</v>
      </c>
      <c r="AB16" s="101">
        <v>21983.668555875836</v>
      </c>
      <c r="AC16" s="101">
        <f t="shared" si="11"/>
        <v>32454.912011199835</v>
      </c>
      <c r="AD16" s="104">
        <v>43408.125880353095</v>
      </c>
      <c r="AE16" s="105">
        <v>25776.94096659308</v>
      </c>
      <c r="AF16" s="101">
        <f t="shared" si="12"/>
        <v>69185.066846946167</v>
      </c>
      <c r="AG16" s="102">
        <f t="shared" si="13"/>
        <v>4145.4604761655755</v>
      </c>
      <c r="AH16" s="102">
        <f t="shared" si="14"/>
        <v>1172.5495633759167</v>
      </c>
      <c r="AI16" s="101">
        <v>10964.6528328</v>
      </c>
      <c r="AJ16" s="101">
        <v>23019.548226047998</v>
      </c>
      <c r="AK16" s="101">
        <f t="shared" si="15"/>
        <v>33984.201058847997</v>
      </c>
      <c r="AL16" s="104">
        <v>47701.237231157247</v>
      </c>
      <c r="AM16" s="105">
        <v>28018.414094122913</v>
      </c>
      <c r="AN16" s="101">
        <f t="shared" si="16"/>
        <v>75719.651325280167</v>
      </c>
      <c r="AO16" s="102">
        <f t="shared" si="17"/>
        <v>4350.4557744374997</v>
      </c>
      <c r="AP16" s="102">
        <f t="shared" si="18"/>
        <v>1217.1574272000003</v>
      </c>
    </row>
    <row r="17" spans="1:42" ht="19.5" customHeight="1">
      <c r="A17" s="103">
        <v>11</v>
      </c>
      <c r="B17" s="110" t="s">
        <v>17</v>
      </c>
      <c r="C17" s="101">
        <v>19175.939999999999</v>
      </c>
      <c r="D17" s="101">
        <v>0</v>
      </c>
      <c r="E17" s="101">
        <f t="shared" si="0"/>
        <v>19175.939999999999</v>
      </c>
      <c r="F17" s="104">
        <v>57412.073460364867</v>
      </c>
      <c r="G17" s="105">
        <v>0</v>
      </c>
      <c r="H17" s="101">
        <f t="shared" si="1"/>
        <v>57412.073460364867</v>
      </c>
      <c r="I17" s="102">
        <f t="shared" si="2"/>
        <v>2993.9639704945298</v>
      </c>
      <c r="J17" s="102"/>
      <c r="K17" s="101">
        <v>20134.737000000001</v>
      </c>
      <c r="L17" s="101">
        <v>0</v>
      </c>
      <c r="M17" s="101">
        <f t="shared" si="3"/>
        <v>20134.737000000001</v>
      </c>
      <c r="N17" s="104">
        <v>66758.224953912635</v>
      </c>
      <c r="O17" s="105">
        <v>0</v>
      </c>
      <c r="P17" s="101">
        <f t="shared" si="4"/>
        <v>66758.224953912635</v>
      </c>
      <c r="Q17" s="102">
        <f t="shared" si="5"/>
        <v>3315.5747181556249</v>
      </c>
      <c r="R17" s="102"/>
      <c r="S17" s="101">
        <v>20963.122387279331</v>
      </c>
      <c r="T17" s="101">
        <v>0</v>
      </c>
      <c r="U17" s="101">
        <f t="shared" si="7"/>
        <v>20963.122387279331</v>
      </c>
      <c r="V17" s="104">
        <v>75009.241521250151</v>
      </c>
      <c r="W17" s="105">
        <v>0</v>
      </c>
      <c r="X17" s="101">
        <f t="shared" si="8"/>
        <v>75009.241521250151</v>
      </c>
      <c r="Y17" s="102">
        <f t="shared" si="9"/>
        <v>3578.1521538397656</v>
      </c>
      <c r="Z17" s="102"/>
      <c r="AA17" s="101">
        <v>21989.611256180397</v>
      </c>
      <c r="AB17" s="101">
        <v>0</v>
      </c>
      <c r="AC17" s="101">
        <f t="shared" si="11"/>
        <v>21989.611256180397</v>
      </c>
      <c r="AD17" s="104">
        <v>83343.601690277937</v>
      </c>
      <c r="AE17" s="105">
        <v>0</v>
      </c>
      <c r="AF17" s="101">
        <f t="shared" si="12"/>
        <v>83343.601690277937</v>
      </c>
      <c r="AG17" s="102">
        <f t="shared" si="13"/>
        <v>3790.1352924942407</v>
      </c>
      <c r="AH17" s="102"/>
      <c r="AI17" s="101">
        <v>23025.770948879999</v>
      </c>
      <c r="AJ17" s="101">
        <v>0</v>
      </c>
      <c r="AK17" s="101">
        <f t="shared" si="15"/>
        <v>23025.770948879999</v>
      </c>
      <c r="AL17" s="104">
        <v>91586.375483821903</v>
      </c>
      <c r="AM17" s="105">
        <v>0</v>
      </c>
      <c r="AN17" s="101">
        <f t="shared" si="16"/>
        <v>91586.375483821903</v>
      </c>
      <c r="AO17" s="102">
        <f t="shared" si="17"/>
        <v>3977.5595651999988</v>
      </c>
      <c r="AP17" s="102"/>
    </row>
    <row r="18" spans="1:42" ht="19.5" customHeight="1">
      <c r="A18" s="103">
        <v>12</v>
      </c>
      <c r="B18" s="110" t="s">
        <v>18</v>
      </c>
      <c r="C18" s="101">
        <v>118708.2</v>
      </c>
      <c r="D18" s="101">
        <v>29471.593500000003</v>
      </c>
      <c r="E18" s="101">
        <f t="shared" si="0"/>
        <v>148179.7935</v>
      </c>
      <c r="F18" s="104">
        <v>410940.58533386147</v>
      </c>
      <c r="G18" s="105">
        <v>23335.710952399135</v>
      </c>
      <c r="H18" s="101">
        <f t="shared" si="1"/>
        <v>434276.29628626059</v>
      </c>
      <c r="I18" s="102">
        <f t="shared" si="2"/>
        <v>3461.7708408842987</v>
      </c>
      <c r="J18" s="102">
        <f t="shared" si="2"/>
        <v>791.80350232501451</v>
      </c>
      <c r="K18" s="101">
        <v>124643.61</v>
      </c>
      <c r="L18" s="101">
        <v>30945.173175000004</v>
      </c>
      <c r="M18" s="101">
        <f t="shared" si="3"/>
        <v>155588.78317499999</v>
      </c>
      <c r="N18" s="104">
        <v>477837.88992309477</v>
      </c>
      <c r="O18" s="105">
        <v>27134.547619068762</v>
      </c>
      <c r="P18" s="101">
        <f t="shared" si="4"/>
        <v>504972.43754216353</v>
      </c>
      <c r="Q18" s="102">
        <f t="shared" si="5"/>
        <v>3833.6332678674403</v>
      </c>
      <c r="R18" s="102">
        <f t="shared" si="6"/>
        <v>876.85880656147799</v>
      </c>
      <c r="S18" s="101">
        <v>129771.71001649108</v>
      </c>
      <c r="T18" s="101">
        <v>32402.487557943201</v>
      </c>
      <c r="U18" s="101">
        <f t="shared" si="7"/>
        <v>162174.19757443428</v>
      </c>
      <c r="V18" s="104">
        <v>536896.50553156715</v>
      </c>
      <c r="W18" s="105">
        <v>30488.255751762652</v>
      </c>
      <c r="X18" s="101">
        <f t="shared" si="8"/>
        <v>567384.7612833298</v>
      </c>
      <c r="Y18" s="102">
        <f t="shared" si="9"/>
        <v>4137.2384278772279</v>
      </c>
      <c r="Z18" s="102">
        <f t="shared" si="10"/>
        <v>940.92330711469424</v>
      </c>
      <c r="AA18" s="101">
        <v>136126.16491921197</v>
      </c>
      <c r="AB18" s="101">
        <v>33989.121084593651</v>
      </c>
      <c r="AC18" s="101">
        <f t="shared" si="11"/>
        <v>170115.28600380561</v>
      </c>
      <c r="AD18" s="104">
        <v>596551.67281285243</v>
      </c>
      <c r="AE18" s="105">
        <v>33875.839724180725</v>
      </c>
      <c r="AF18" s="101">
        <f t="shared" si="12"/>
        <v>630427.51253703318</v>
      </c>
      <c r="AG18" s="102">
        <f t="shared" si="13"/>
        <v>4382.3439319464651</v>
      </c>
      <c r="AH18" s="102">
        <f t="shared" si="14"/>
        <v>996.66712886952905</v>
      </c>
      <c r="AI18" s="101">
        <v>142540.48682639998</v>
      </c>
      <c r="AJ18" s="101">
        <v>35590.702706380791</v>
      </c>
      <c r="AK18" s="101">
        <f t="shared" si="15"/>
        <v>178131.18953278079</v>
      </c>
      <c r="AL18" s="104">
        <v>655551.28880533227</v>
      </c>
      <c r="AM18" s="105">
        <v>36821.564917587741</v>
      </c>
      <c r="AN18" s="101">
        <f t="shared" si="16"/>
        <v>692372.85372292006</v>
      </c>
      <c r="AO18" s="102">
        <f t="shared" si="17"/>
        <v>4599.0532472624991</v>
      </c>
      <c r="AP18" s="102">
        <f t="shared" si="18"/>
        <v>1034.5838131200001</v>
      </c>
    </row>
    <row r="19" spans="1:42" ht="19.5" customHeight="1">
      <c r="A19" s="103">
        <v>13</v>
      </c>
      <c r="B19" s="110" t="s">
        <v>19</v>
      </c>
      <c r="C19" s="101">
        <v>20089.080000000002</v>
      </c>
      <c r="D19" s="101">
        <v>30533.118750000001</v>
      </c>
      <c r="E19" s="101">
        <f t="shared" si="0"/>
        <v>50622.198750000003</v>
      </c>
      <c r="F19" s="104">
        <v>63905.105577906128</v>
      </c>
      <c r="G19" s="105">
        <v>28442.623956653628</v>
      </c>
      <c r="H19" s="101">
        <f t="shared" si="1"/>
        <v>92347.729534559752</v>
      </c>
      <c r="I19" s="102">
        <f t="shared" si="2"/>
        <v>3181.0867186504374</v>
      </c>
      <c r="J19" s="102">
        <f t="shared" si="2"/>
        <v>931.53353214707647</v>
      </c>
      <c r="K19" s="101">
        <v>21093.534000000003</v>
      </c>
      <c r="L19" s="101">
        <v>32059.774687500001</v>
      </c>
      <c r="M19" s="101">
        <f t="shared" si="3"/>
        <v>53153.308687500001</v>
      </c>
      <c r="N19" s="104">
        <v>74308.262299890848</v>
      </c>
      <c r="O19" s="105">
        <v>33072.818554248406</v>
      </c>
      <c r="P19" s="101">
        <f t="shared" si="4"/>
        <v>107381.08085413926</v>
      </c>
      <c r="Q19" s="102">
        <f t="shared" si="5"/>
        <v>3522.7981380403508</v>
      </c>
      <c r="R19" s="102">
        <f t="shared" si="6"/>
        <v>1031.5985959546806</v>
      </c>
      <c r="S19" s="101">
        <v>21961.36631048311</v>
      </c>
      <c r="T19" s="101">
        <v>33569.579480053479</v>
      </c>
      <c r="U19" s="101">
        <f t="shared" si="7"/>
        <v>55530.945790536585</v>
      </c>
      <c r="V19" s="104">
        <v>83492.429550439148</v>
      </c>
      <c r="W19" s="105">
        <v>37160.470285672367</v>
      </c>
      <c r="X19" s="101">
        <f t="shared" si="8"/>
        <v>120652.89983611152</v>
      </c>
      <c r="Y19" s="102">
        <f t="shared" si="9"/>
        <v>3801.7866634547504</v>
      </c>
      <c r="Z19" s="102">
        <f t="shared" si="10"/>
        <v>1106.9685966055231</v>
      </c>
      <c r="AA19" s="101">
        <v>23036.7356017128</v>
      </c>
      <c r="AB19" s="101">
        <v>35213.361309561595</v>
      </c>
      <c r="AC19" s="101">
        <f t="shared" si="11"/>
        <v>58250.096911274391</v>
      </c>
      <c r="AD19" s="104">
        <v>92769.3661671546</v>
      </c>
      <c r="AE19" s="105">
        <v>41289.411428524851</v>
      </c>
      <c r="AF19" s="101">
        <f t="shared" si="12"/>
        <v>134058.77759567945</v>
      </c>
      <c r="AG19" s="102">
        <f t="shared" si="13"/>
        <v>4027.0187482751294</v>
      </c>
      <c r="AH19" s="102">
        <f t="shared" si="14"/>
        <v>1172.5495633759169</v>
      </c>
      <c r="AI19" s="101">
        <v>24122.236232160001</v>
      </c>
      <c r="AJ19" s="101">
        <v>36872.629643519998</v>
      </c>
      <c r="AK19" s="101">
        <f t="shared" si="15"/>
        <v>60994.86587568</v>
      </c>
      <c r="AL19" s="104">
        <v>101944.35842544462</v>
      </c>
      <c r="AM19" s="105">
        <v>44879.795031005269</v>
      </c>
      <c r="AN19" s="101">
        <f t="shared" si="16"/>
        <v>146824.15345644989</v>
      </c>
      <c r="AO19" s="102">
        <f t="shared" si="17"/>
        <v>4226.1570380249987</v>
      </c>
      <c r="AP19" s="102">
        <f t="shared" si="18"/>
        <v>1217.1574272000005</v>
      </c>
    </row>
    <row r="20" spans="1:42" ht="19.5" customHeight="1">
      <c r="A20" s="103">
        <v>14</v>
      </c>
      <c r="B20" s="110" t="s">
        <v>20</v>
      </c>
      <c r="C20" s="101">
        <v>20089.080000000002</v>
      </c>
      <c r="D20" s="101">
        <v>58245.776325000006</v>
      </c>
      <c r="E20" s="101">
        <f t="shared" si="0"/>
        <v>78334.856325000001</v>
      </c>
      <c r="F20" s="104">
        <v>43367.973303745988</v>
      </c>
      <c r="G20" s="105">
        <v>46119.209689774434</v>
      </c>
      <c r="H20" s="101">
        <f t="shared" si="1"/>
        <v>89487.18299352043</v>
      </c>
      <c r="I20" s="102">
        <f t="shared" si="2"/>
        <v>2158.7834437289303</v>
      </c>
      <c r="J20" s="102">
        <f t="shared" si="2"/>
        <v>791.80350232501473</v>
      </c>
      <c r="K20" s="101">
        <v>21093.534000000003</v>
      </c>
      <c r="L20" s="101">
        <v>61158.065141250008</v>
      </c>
      <c r="M20" s="101">
        <f t="shared" si="3"/>
        <v>82251.599141250015</v>
      </c>
      <c r="N20" s="104">
        <v>50427.875934588359</v>
      </c>
      <c r="O20" s="105">
        <v>53626.988011365618</v>
      </c>
      <c r="P20" s="101">
        <f t="shared" si="4"/>
        <v>104054.86394595398</v>
      </c>
      <c r="Q20" s="102">
        <f t="shared" si="5"/>
        <v>2390.6793396776638</v>
      </c>
      <c r="R20" s="102">
        <f t="shared" si="6"/>
        <v>876.8588065614781</v>
      </c>
      <c r="S20" s="101">
        <v>21961.36631048311</v>
      </c>
      <c r="T20" s="101">
        <v>64038.208272435484</v>
      </c>
      <c r="U20" s="101">
        <f t="shared" si="7"/>
        <v>85999.574582918591</v>
      </c>
      <c r="V20" s="104">
        <v>56660.534757964451</v>
      </c>
      <c r="W20" s="105">
        <v>60255.042709399568</v>
      </c>
      <c r="X20" s="101">
        <f t="shared" si="8"/>
        <v>116915.57746736403</v>
      </c>
      <c r="Y20" s="102">
        <f t="shared" si="9"/>
        <v>2580.0095475352064</v>
      </c>
      <c r="Z20" s="102">
        <f t="shared" si="10"/>
        <v>940.92330711469424</v>
      </c>
      <c r="AA20" s="101">
        <v>23036.7356017128</v>
      </c>
      <c r="AB20" s="101">
        <v>67173.92950525679</v>
      </c>
      <c r="AC20" s="101">
        <f t="shared" si="11"/>
        <v>90210.665106969594</v>
      </c>
      <c r="AD20" s="104">
        <v>62956.149731071615</v>
      </c>
      <c r="AE20" s="105">
        <v>66950.047454888409</v>
      </c>
      <c r="AF20" s="101">
        <f t="shared" si="12"/>
        <v>129906.19718596002</v>
      </c>
      <c r="AG20" s="102">
        <f t="shared" si="13"/>
        <v>2732.8589787865071</v>
      </c>
      <c r="AH20" s="102">
        <f t="shared" si="14"/>
        <v>996.66712886952882</v>
      </c>
      <c r="AI20" s="101">
        <v>24122.236232160001</v>
      </c>
      <c r="AJ20" s="101">
        <v>70339.193199221772</v>
      </c>
      <c r="AK20" s="101">
        <f t="shared" si="15"/>
        <v>94461.429431381781</v>
      </c>
      <c r="AL20" s="104">
        <v>69182.582122056716</v>
      </c>
      <c r="AM20" s="105">
        <v>72771.79071183523</v>
      </c>
      <c r="AN20" s="101">
        <f t="shared" si="16"/>
        <v>141954.37283389195</v>
      </c>
      <c r="AO20" s="102">
        <f t="shared" si="17"/>
        <v>2868.0003568583675</v>
      </c>
      <c r="AP20" s="102">
        <f t="shared" si="18"/>
        <v>1034.5838131200001</v>
      </c>
    </row>
    <row r="21" spans="1:42" ht="19.5" customHeight="1">
      <c r="A21" s="113">
        <v>15</v>
      </c>
      <c r="B21" s="114" t="s">
        <v>21</v>
      </c>
      <c r="C21" s="116">
        <v>14062.356000000002</v>
      </c>
      <c r="D21" s="116">
        <v>36126.10125</v>
      </c>
      <c r="E21" s="116">
        <f t="shared" si="0"/>
        <v>50188.457249999999</v>
      </c>
      <c r="F21" s="117">
        <v>52627.734005334474</v>
      </c>
      <c r="G21" s="118">
        <v>30287.407230103876</v>
      </c>
      <c r="H21" s="116">
        <f t="shared" si="1"/>
        <v>82915.14123543835</v>
      </c>
      <c r="I21" s="119">
        <f t="shared" si="2"/>
        <v>3742.4549631181621</v>
      </c>
      <c r="J21" s="119">
        <f t="shared" si="2"/>
        <v>838.38017893236895</v>
      </c>
      <c r="K21" s="116">
        <v>14765.473800000002</v>
      </c>
      <c r="L21" s="116">
        <v>37932.406312500003</v>
      </c>
      <c r="M21" s="116">
        <f t="shared" si="3"/>
        <v>52697.880112500003</v>
      </c>
      <c r="N21" s="117">
        <v>61195.039541086597</v>
      </c>
      <c r="O21" s="118">
        <v>35217.915383841719</v>
      </c>
      <c r="P21" s="116">
        <f t="shared" si="4"/>
        <v>96412.954924928315</v>
      </c>
      <c r="Q21" s="119">
        <f t="shared" si="5"/>
        <v>4144.4683976945316</v>
      </c>
      <c r="R21" s="119">
        <f t="shared" si="6"/>
        <v>928.43873635921238</v>
      </c>
      <c r="S21" s="116">
        <v>15372.956417338179</v>
      </c>
      <c r="T21" s="116">
        <v>39718.773478268886</v>
      </c>
      <c r="U21" s="116">
        <f t="shared" si="7"/>
        <v>55091.729895607066</v>
      </c>
      <c r="V21" s="117">
        <v>68758.471394479318</v>
      </c>
      <c r="W21" s="118">
        <v>39570.691442518786</v>
      </c>
      <c r="X21" s="116">
        <f t="shared" si="8"/>
        <v>108329.1628369981</v>
      </c>
      <c r="Y21" s="119">
        <f t="shared" si="9"/>
        <v>4472.6901922997076</v>
      </c>
      <c r="Z21" s="119">
        <f t="shared" si="10"/>
        <v>996.27173694497094</v>
      </c>
      <c r="AA21" s="116">
        <v>16125.714921198962</v>
      </c>
      <c r="AB21" s="116">
        <v>41663.659269070078</v>
      </c>
      <c r="AC21" s="116">
        <f t="shared" si="11"/>
        <v>57789.374190269038</v>
      </c>
      <c r="AD21" s="117">
        <v>76398.301549421463</v>
      </c>
      <c r="AE21" s="118">
        <v>43967.434936131984</v>
      </c>
      <c r="AF21" s="116">
        <f t="shared" si="12"/>
        <v>120365.73648555344</v>
      </c>
      <c r="AG21" s="119">
        <f t="shared" si="13"/>
        <v>4737.6691156178013</v>
      </c>
      <c r="AH21" s="119">
        <f t="shared" si="14"/>
        <v>1055.2946070383252</v>
      </c>
      <c r="AI21" s="116">
        <v>16885.565362512003</v>
      </c>
      <c r="AJ21" s="116">
        <v>43626.868344576003</v>
      </c>
      <c r="AK21" s="116">
        <f t="shared" si="15"/>
        <v>60512.433707088006</v>
      </c>
      <c r="AL21" s="117">
        <v>83954.177526836764</v>
      </c>
      <c r="AM21" s="118">
        <v>47790.690147969544</v>
      </c>
      <c r="AN21" s="116">
        <f t="shared" si="16"/>
        <v>131744.8676748063</v>
      </c>
      <c r="AO21" s="119">
        <f t="shared" si="17"/>
        <v>4971.9494564999995</v>
      </c>
      <c r="AP21" s="119">
        <f t="shared" si="18"/>
        <v>1095.4416844800005</v>
      </c>
    </row>
    <row r="22" spans="1:42" ht="19.5" customHeight="1">
      <c r="A22" s="103">
        <v>16</v>
      </c>
      <c r="B22" s="110" t="s">
        <v>22</v>
      </c>
      <c r="C22" s="101">
        <v>15523.380000000001</v>
      </c>
      <c r="D22" s="101">
        <v>5250.5550000000003</v>
      </c>
      <c r="E22" s="101">
        <f t="shared" si="0"/>
        <v>20773.935000000001</v>
      </c>
      <c r="F22" s="104">
        <v>63745.342813961361</v>
      </c>
      <c r="G22" s="105">
        <v>4891.0680448824933</v>
      </c>
      <c r="H22" s="101">
        <f t="shared" si="1"/>
        <v>68636.410858843854</v>
      </c>
      <c r="I22" s="102">
        <f t="shared" si="2"/>
        <v>4106.4087082814031</v>
      </c>
      <c r="J22" s="102">
        <f t="shared" si="2"/>
        <v>931.53353214707647</v>
      </c>
      <c r="K22" s="101">
        <v>16299.549000000001</v>
      </c>
      <c r="L22" s="101">
        <v>5513.0827500000005</v>
      </c>
      <c r="M22" s="101">
        <f t="shared" si="3"/>
        <v>21812.63175</v>
      </c>
      <c r="N22" s="104">
        <v>74122.491644141119</v>
      </c>
      <c r="O22" s="105">
        <v>5687.2884242819691</v>
      </c>
      <c r="P22" s="101">
        <f t="shared" si="4"/>
        <v>79809.78006842309</v>
      </c>
      <c r="Q22" s="102">
        <f t="shared" si="5"/>
        <v>4547.5179493703245</v>
      </c>
      <c r="R22" s="102">
        <f t="shared" si="6"/>
        <v>1031.5985959546804</v>
      </c>
      <c r="S22" s="101">
        <v>16970.146694464216</v>
      </c>
      <c r="T22" s="101">
        <v>5772.7127330185422</v>
      </c>
      <c r="U22" s="101">
        <f t="shared" si="7"/>
        <v>22742.859427482759</v>
      </c>
      <c r="V22" s="104">
        <v>83283.698476563048</v>
      </c>
      <c r="W22" s="105">
        <v>6390.2117126763696</v>
      </c>
      <c r="X22" s="101">
        <f t="shared" si="8"/>
        <v>89673.910189239425</v>
      </c>
      <c r="Y22" s="102">
        <f t="shared" si="9"/>
        <v>4907.6593135008543</v>
      </c>
      <c r="Z22" s="102">
        <f t="shared" si="10"/>
        <v>1106.9685966055231</v>
      </c>
      <c r="AA22" s="101">
        <v>17801.113874050796</v>
      </c>
      <c r="AB22" s="101">
        <v>6055.3817579059196</v>
      </c>
      <c r="AC22" s="101">
        <f t="shared" si="11"/>
        <v>23856.495631956714</v>
      </c>
      <c r="AD22" s="104">
        <v>92537.442751736715</v>
      </c>
      <c r="AE22" s="105">
        <v>7100.2352363070768</v>
      </c>
      <c r="AF22" s="101">
        <f t="shared" si="12"/>
        <v>99637.677988043797</v>
      </c>
      <c r="AG22" s="102">
        <f t="shared" si="13"/>
        <v>5198.4074371116321</v>
      </c>
      <c r="AH22" s="102">
        <f t="shared" si="14"/>
        <v>1172.5495633759167</v>
      </c>
      <c r="AI22" s="101">
        <v>18639.909815759998</v>
      </c>
      <c r="AJ22" s="101">
        <v>6340.7138826239998</v>
      </c>
      <c r="AK22" s="101">
        <f t="shared" si="15"/>
        <v>24980.623698383999</v>
      </c>
      <c r="AL22" s="104">
        <v>101689.497529381</v>
      </c>
      <c r="AM22" s="105">
        <v>7717.6469959859523</v>
      </c>
      <c r="AN22" s="101">
        <f t="shared" si="16"/>
        <v>109407.14452536695</v>
      </c>
      <c r="AO22" s="102">
        <f t="shared" si="17"/>
        <v>5455.4715411446232</v>
      </c>
      <c r="AP22" s="102">
        <f t="shared" si="18"/>
        <v>1217.1574272000003</v>
      </c>
    </row>
    <row r="23" spans="1:42" ht="19.5" customHeight="1">
      <c r="A23" s="103">
        <v>17</v>
      </c>
      <c r="B23" s="110" t="s">
        <v>23</v>
      </c>
      <c r="C23" s="101">
        <v>12254.338800000001</v>
      </c>
      <c r="D23" s="101">
        <v>0</v>
      </c>
      <c r="E23" s="101">
        <f t="shared" si="0"/>
        <v>12254.338800000001</v>
      </c>
      <c r="F23" s="104">
        <v>22930.655530895732</v>
      </c>
      <c r="G23" s="105">
        <v>0</v>
      </c>
      <c r="H23" s="101">
        <f t="shared" si="1"/>
        <v>22930.655530895732</v>
      </c>
      <c r="I23" s="102">
        <f t="shared" si="2"/>
        <v>1871.2274815590808</v>
      </c>
      <c r="J23" s="102"/>
      <c r="K23" s="101">
        <v>12867.055740000002</v>
      </c>
      <c r="L23" s="101">
        <v>0</v>
      </c>
      <c r="M23" s="101">
        <f t="shared" si="3"/>
        <v>12867.055740000002</v>
      </c>
      <c r="N23" s="104">
        <v>26663.552942902013</v>
      </c>
      <c r="O23" s="105">
        <v>0</v>
      </c>
      <c r="P23" s="101">
        <f t="shared" si="4"/>
        <v>26663.552942902013</v>
      </c>
      <c r="Q23" s="102">
        <f t="shared" si="5"/>
        <v>2072.2341988472658</v>
      </c>
      <c r="R23" s="102"/>
      <c r="S23" s="101">
        <v>13396.433449394697</v>
      </c>
      <c r="T23" s="101">
        <v>0</v>
      </c>
      <c r="U23" s="101">
        <f t="shared" si="7"/>
        <v>13396.433449394697</v>
      </c>
      <c r="V23" s="104">
        <v>29959.048250451699</v>
      </c>
      <c r="W23" s="105">
        <v>0</v>
      </c>
      <c r="X23" s="101">
        <f t="shared" si="8"/>
        <v>29959.048250451699</v>
      </c>
      <c r="Y23" s="102">
        <f t="shared" si="9"/>
        <v>2236.3450961498538</v>
      </c>
      <c r="Z23" s="102"/>
      <c r="AA23" s="101">
        <v>14052.408717044809</v>
      </c>
      <c r="AB23" s="101">
        <v>0</v>
      </c>
      <c r="AC23" s="101">
        <f t="shared" si="11"/>
        <v>14052.408717044809</v>
      </c>
      <c r="AD23" s="104">
        <v>33287.831389390776</v>
      </c>
      <c r="AE23" s="105">
        <v>0</v>
      </c>
      <c r="AF23" s="101">
        <f t="shared" si="12"/>
        <v>33287.831389390776</v>
      </c>
      <c r="AG23" s="102">
        <f t="shared" si="13"/>
        <v>2368.8345578089002</v>
      </c>
      <c r="AH23" s="102"/>
      <c r="AI23" s="101">
        <v>14714.564101617601</v>
      </c>
      <c r="AJ23" s="101">
        <v>0</v>
      </c>
      <c r="AK23" s="101">
        <f t="shared" si="15"/>
        <v>14714.564101617601</v>
      </c>
      <c r="AL23" s="104">
        <v>36580.034493836014</v>
      </c>
      <c r="AM23" s="105">
        <v>0</v>
      </c>
      <c r="AN23" s="101">
        <f t="shared" si="16"/>
        <v>36580.034493836014</v>
      </c>
      <c r="AO23" s="102">
        <f t="shared" si="17"/>
        <v>2485.9747282499998</v>
      </c>
      <c r="AP23" s="102"/>
    </row>
    <row r="24" spans="1:42" ht="19.5" customHeight="1">
      <c r="A24" s="103">
        <v>18</v>
      </c>
      <c r="B24" s="110" t="s">
        <v>24</v>
      </c>
      <c r="C24" s="101">
        <v>68485.5</v>
      </c>
      <c r="D24" s="101">
        <v>118486.76355</v>
      </c>
      <c r="E24" s="101">
        <f t="shared" si="0"/>
        <v>186972.26355</v>
      </c>
      <c r="F24" s="104">
        <v>234357.87799250497</v>
      </c>
      <c r="G24" s="105">
        <v>125127.77506577638</v>
      </c>
      <c r="H24" s="101">
        <f t="shared" si="1"/>
        <v>359485.65305828134</v>
      </c>
      <c r="I24" s="102">
        <f t="shared" si="2"/>
        <v>3422.0072569011686</v>
      </c>
      <c r="J24" s="102">
        <f t="shared" si="2"/>
        <v>1056.0485518956211</v>
      </c>
      <c r="K24" s="101">
        <v>71909.775000000009</v>
      </c>
      <c r="L24" s="101">
        <v>124411.1017275</v>
      </c>
      <c r="M24" s="101">
        <f t="shared" si="3"/>
        <v>196320.8767275</v>
      </c>
      <c r="N24" s="104">
        <v>272509.16045640112</v>
      </c>
      <c r="O24" s="105">
        <v>145497.41286718185</v>
      </c>
      <c r="P24" s="101">
        <f t="shared" si="4"/>
        <v>418006.573323583</v>
      </c>
      <c r="Q24" s="102">
        <f t="shared" si="5"/>
        <v>3789.5982911419355</v>
      </c>
      <c r="R24" s="102">
        <f t="shared" si="6"/>
        <v>1169.4889832731133</v>
      </c>
      <c r="S24" s="101">
        <v>74868.294240283314</v>
      </c>
      <c r="T24" s="101">
        <v>130270.04738341802</v>
      </c>
      <c r="U24" s="101">
        <f t="shared" si="7"/>
        <v>205138.34162370133</v>
      </c>
      <c r="V24" s="104">
        <v>306190.06792854058</v>
      </c>
      <c r="W24" s="105">
        <v>163480.23917660883</v>
      </c>
      <c r="X24" s="101">
        <f t="shared" si="8"/>
        <v>469670.30710514938</v>
      </c>
      <c r="Y24" s="102">
        <f t="shared" si="9"/>
        <v>4089.7160945840446</v>
      </c>
      <c r="Z24" s="102">
        <f t="shared" si="10"/>
        <v>1254.9334437212933</v>
      </c>
      <c r="AA24" s="101">
        <v>78534.325914929999</v>
      </c>
      <c r="AB24" s="101">
        <v>136648.90407851781</v>
      </c>
      <c r="AC24" s="101">
        <f t="shared" si="11"/>
        <v>215183.22999344781</v>
      </c>
      <c r="AD24" s="104">
        <v>340211.18658726732</v>
      </c>
      <c r="AE24" s="105">
        <v>181644.71019623202</v>
      </c>
      <c r="AF24" s="101">
        <f t="shared" si="12"/>
        <v>521855.89678349934</v>
      </c>
      <c r="AG24" s="102">
        <f t="shared" si="13"/>
        <v>4332.0061975930257</v>
      </c>
      <c r="AH24" s="102">
        <f t="shared" si="14"/>
        <v>1329.2804023650262</v>
      </c>
      <c r="AI24" s="101">
        <v>82234.896246000004</v>
      </c>
      <c r="AJ24" s="101">
        <v>143087.85767384066</v>
      </c>
      <c r="AK24" s="101">
        <f t="shared" si="15"/>
        <v>225322.75391984067</v>
      </c>
      <c r="AL24" s="104">
        <v>373858.44679919485</v>
      </c>
      <c r="AM24" s="105">
        <v>197439.90238720871</v>
      </c>
      <c r="AN24" s="101">
        <f t="shared" si="16"/>
        <v>571298.34918640356</v>
      </c>
      <c r="AO24" s="102">
        <f t="shared" si="17"/>
        <v>4546.226284287186</v>
      </c>
      <c r="AP24" s="102">
        <f t="shared" si="18"/>
        <v>1379.8508524549998</v>
      </c>
    </row>
    <row r="25" spans="1:42" ht="19.5" customHeight="1">
      <c r="A25" s="103">
        <v>19</v>
      </c>
      <c r="B25" s="110" t="s">
        <v>25</v>
      </c>
      <c r="C25" s="101">
        <v>31138.074000000001</v>
      </c>
      <c r="D25" s="101">
        <v>7676.0831250000001</v>
      </c>
      <c r="E25" s="101">
        <f t="shared" si="0"/>
        <v>38814.157124999998</v>
      </c>
      <c r="F25" s="104">
        <v>125272.80255198361</v>
      </c>
      <c r="G25" s="105">
        <v>6793.002385161526</v>
      </c>
      <c r="H25" s="101">
        <f t="shared" si="1"/>
        <v>132065.80493714515</v>
      </c>
      <c r="I25" s="102">
        <f t="shared" si="2"/>
        <v>4023.1390853520229</v>
      </c>
      <c r="J25" s="102">
        <f t="shared" si="2"/>
        <v>884.95685553972248</v>
      </c>
      <c r="K25" s="101">
        <v>32694.977700000003</v>
      </c>
      <c r="L25" s="101">
        <v>8059.8872812500003</v>
      </c>
      <c r="M25" s="101">
        <f t="shared" si="3"/>
        <v>40754.864981250001</v>
      </c>
      <c r="N25" s="104">
        <v>145666.04947905071</v>
      </c>
      <c r="O25" s="105">
        <v>7898.8399827459607</v>
      </c>
      <c r="P25" s="101">
        <f t="shared" si="4"/>
        <v>153564.88946179667</v>
      </c>
      <c r="Q25" s="102">
        <f t="shared" si="5"/>
        <v>4455.3035275216198</v>
      </c>
      <c r="R25" s="102">
        <f t="shared" si="6"/>
        <v>980.0186661569461</v>
      </c>
      <c r="S25" s="101">
        <v>34040.117781248824</v>
      </c>
      <c r="T25" s="101">
        <v>8439.4550281629763</v>
      </c>
      <c r="U25" s="101">
        <f t="shared" si="7"/>
        <v>42479.572809411802</v>
      </c>
      <c r="V25" s="104">
        <v>163669.7185157873</v>
      </c>
      <c r="W25" s="105">
        <v>8875.1011042089449</v>
      </c>
      <c r="X25" s="101">
        <f t="shared" si="8"/>
        <v>172544.81961999624</v>
      </c>
      <c r="Y25" s="102">
        <f t="shared" si="9"/>
        <v>4808.1419567221828</v>
      </c>
      <c r="Z25" s="102">
        <f t="shared" si="10"/>
        <v>1051.6201667752468</v>
      </c>
      <c r="AA25" s="101">
        <v>35706.940182654842</v>
      </c>
      <c r="AB25" s="101">
        <v>8852.7048525907176</v>
      </c>
      <c r="AC25" s="101">
        <f t="shared" si="11"/>
        <v>44559.645035245558</v>
      </c>
      <c r="AD25" s="104">
        <v>181855.24279531921</v>
      </c>
      <c r="AE25" s="105">
        <v>9861.2234491210493</v>
      </c>
      <c r="AF25" s="101">
        <f t="shared" si="12"/>
        <v>191716.46624444026</v>
      </c>
      <c r="AG25" s="102">
        <f t="shared" si="13"/>
        <v>5092.9942992891338</v>
      </c>
      <c r="AH25" s="102">
        <f t="shared" si="14"/>
        <v>1113.9220852071207</v>
      </c>
      <c r="AI25" s="101">
        <v>37389.466159848002</v>
      </c>
      <c r="AJ25" s="101">
        <v>9269.8480131839988</v>
      </c>
      <c r="AK25" s="101">
        <f t="shared" si="15"/>
        <v>46659.314173031999</v>
      </c>
      <c r="AL25" s="104">
        <v>199840.92614870242</v>
      </c>
      <c r="AM25" s="105">
        <v>10718.721140348965</v>
      </c>
      <c r="AN25" s="101">
        <f t="shared" si="16"/>
        <v>210559.64728905138</v>
      </c>
      <c r="AO25" s="102">
        <f t="shared" si="17"/>
        <v>5344.8456657374973</v>
      </c>
      <c r="AP25" s="102">
        <f t="shared" si="18"/>
        <v>1156.29955584</v>
      </c>
    </row>
    <row r="26" spans="1:42" ht="19.5" customHeight="1">
      <c r="A26" s="103">
        <v>20</v>
      </c>
      <c r="B26" s="110" t="s">
        <v>26</v>
      </c>
      <c r="C26" s="101">
        <v>21002.22</v>
      </c>
      <c r="D26" s="101">
        <v>22.828500000000002</v>
      </c>
      <c r="E26" s="101">
        <f t="shared" si="0"/>
        <v>21025.048500000001</v>
      </c>
      <c r="F26" s="104">
        <v>86459.848723049479</v>
      </c>
      <c r="G26" s="105">
        <v>16.177951851412189</v>
      </c>
      <c r="H26" s="101">
        <f t="shared" si="1"/>
        <v>86476.026674900888</v>
      </c>
      <c r="I26" s="102">
        <f t="shared" si="2"/>
        <v>4116.7004594299779</v>
      </c>
      <c r="J26" s="102">
        <f t="shared" si="2"/>
        <v>708.67344991620939</v>
      </c>
      <c r="K26" s="101">
        <v>22052.331000000002</v>
      </c>
      <c r="L26" s="101">
        <v>23.969925000000003</v>
      </c>
      <c r="M26" s="101">
        <f t="shared" si="3"/>
        <v>22076.300925000003</v>
      </c>
      <c r="N26" s="104">
        <v>100534.70781749939</v>
      </c>
      <c r="O26" s="105">
        <v>18.811571920246731</v>
      </c>
      <c r="P26" s="101">
        <f t="shared" si="4"/>
        <v>100553.51938941964</v>
      </c>
      <c r="Q26" s="102">
        <f t="shared" si="5"/>
        <v>4558.9152374639843</v>
      </c>
      <c r="R26" s="102">
        <f t="shared" si="6"/>
        <v>784.79894785848217</v>
      </c>
      <c r="S26" s="101">
        <v>22959.610233686883</v>
      </c>
      <c r="T26" s="101">
        <v>25.098751013124101</v>
      </c>
      <c r="U26" s="101">
        <f t="shared" si="7"/>
        <v>22984.708984700006</v>
      </c>
      <c r="V26" s="104">
        <v>112960.34586235887</v>
      </c>
      <c r="W26" s="105">
        <v>21.136597663198575</v>
      </c>
      <c r="X26" s="101">
        <f t="shared" si="8"/>
        <v>112981.48246002206</v>
      </c>
      <c r="Y26" s="102">
        <f t="shared" si="9"/>
        <v>4919.9592115296791</v>
      </c>
      <c r="Z26" s="102">
        <f t="shared" si="10"/>
        <v>842.13742955361715</v>
      </c>
      <c r="AA26" s="101">
        <v>24083.859947245197</v>
      </c>
      <c r="AB26" s="101">
        <v>26.327746773504</v>
      </c>
      <c r="AC26" s="101">
        <f t="shared" si="11"/>
        <v>24110.187694018699</v>
      </c>
      <c r="AD26" s="104">
        <v>125511.49540262096</v>
      </c>
      <c r="AE26" s="105">
        <v>23.485108514665082</v>
      </c>
      <c r="AF26" s="101">
        <f t="shared" si="12"/>
        <v>125534.98051113563</v>
      </c>
      <c r="AG26" s="102">
        <f t="shared" si="13"/>
        <v>5211.4360271795813</v>
      </c>
      <c r="AH26" s="102">
        <f t="shared" si="14"/>
        <v>892.02880583386195</v>
      </c>
      <c r="AI26" s="101">
        <v>25218.701515439996</v>
      </c>
      <c r="AJ26" s="101">
        <v>27.568321228800002</v>
      </c>
      <c r="AK26" s="101">
        <f t="shared" si="15"/>
        <v>25246.269836668795</v>
      </c>
      <c r="AL26" s="104">
        <v>137924.7202226604</v>
      </c>
      <c r="AM26" s="105">
        <v>25.527291863766393</v>
      </c>
      <c r="AN26" s="101">
        <f t="shared" si="16"/>
        <v>137950.24751452418</v>
      </c>
      <c r="AO26" s="102">
        <f t="shared" si="17"/>
        <v>5469.144402150001</v>
      </c>
      <c r="AP26" s="102">
        <f t="shared" si="18"/>
        <v>925.96468431667176</v>
      </c>
    </row>
    <row r="27" spans="1:42" ht="19.5" customHeight="1">
      <c r="A27" s="103">
        <v>21</v>
      </c>
      <c r="B27" s="110" t="s">
        <v>27</v>
      </c>
      <c r="C27" s="101">
        <v>6227.6148000000012</v>
      </c>
      <c r="D27" s="101">
        <v>39036.735000000001</v>
      </c>
      <c r="E27" s="101">
        <f t="shared" si="0"/>
        <v>45264.349800000004</v>
      </c>
      <c r="F27" s="104">
        <v>25637.224708312937</v>
      </c>
      <c r="G27" s="105">
        <v>47273.235929451213</v>
      </c>
      <c r="H27" s="101">
        <f t="shared" si="1"/>
        <v>72910.460637764147</v>
      </c>
      <c r="I27" s="102">
        <f t="shared" si="2"/>
        <v>4116.7004594299779</v>
      </c>
      <c r="J27" s="102">
        <f t="shared" si="2"/>
        <v>1210.9935917911989</v>
      </c>
      <c r="K27" s="101">
        <v>6538.9955400000017</v>
      </c>
      <c r="L27" s="101">
        <v>40988.571750000003</v>
      </c>
      <c r="M27" s="101">
        <f t="shared" si="3"/>
        <v>47527.567290000006</v>
      </c>
      <c r="N27" s="104">
        <v>29810.726405015044</v>
      </c>
      <c r="O27" s="105">
        <v>54968.878987733966</v>
      </c>
      <c r="P27" s="101">
        <f t="shared" si="4"/>
        <v>84779.605392749014</v>
      </c>
      <c r="Q27" s="102">
        <f t="shared" si="5"/>
        <v>4558.9152374639843</v>
      </c>
      <c r="R27" s="102">
        <f t="shared" si="6"/>
        <v>1341.078174741084</v>
      </c>
      <c r="S27" s="101">
        <v>6808.0235562497646</v>
      </c>
      <c r="T27" s="101">
        <v>42918.864232442204</v>
      </c>
      <c r="U27" s="101">
        <f t="shared" si="7"/>
        <v>49726.887788691965</v>
      </c>
      <c r="V27" s="104">
        <v>33495.198207882073</v>
      </c>
      <c r="W27" s="105">
        <v>61762.785379476365</v>
      </c>
      <c r="X27" s="101">
        <f t="shared" si="8"/>
        <v>95257.983587358438</v>
      </c>
      <c r="Y27" s="102">
        <f t="shared" si="9"/>
        <v>4919.9592115296791</v>
      </c>
      <c r="Z27" s="102">
        <f t="shared" si="10"/>
        <v>1439.0591755871797</v>
      </c>
      <c r="AA27" s="101">
        <v>7141.3880365309687</v>
      </c>
      <c r="AB27" s="101">
        <v>45020.446982691836</v>
      </c>
      <c r="AC27" s="101">
        <f t="shared" si="11"/>
        <v>52161.835019222803</v>
      </c>
      <c r="AD27" s="104">
        <v>37216.886897646749</v>
      </c>
      <c r="AE27" s="105">
        <v>68625.317088307071</v>
      </c>
      <c r="AF27" s="101">
        <f t="shared" si="12"/>
        <v>105842.20398595382</v>
      </c>
      <c r="AG27" s="102">
        <f t="shared" si="13"/>
        <v>5211.4360271795822</v>
      </c>
      <c r="AH27" s="102">
        <f t="shared" si="14"/>
        <v>1524.3144323886911</v>
      </c>
      <c r="AI27" s="101">
        <v>7477.8932319696014</v>
      </c>
      <c r="AJ27" s="101">
        <v>47141.829301247999</v>
      </c>
      <c r="AK27" s="101">
        <f t="shared" si="15"/>
        <v>54619.722533217602</v>
      </c>
      <c r="AL27" s="104">
        <v>40897.677909501923</v>
      </c>
      <c r="AM27" s="105">
        <v>74592.735965551168</v>
      </c>
      <c r="AN27" s="101">
        <f t="shared" si="16"/>
        <v>115490.41387505308</v>
      </c>
      <c r="AO27" s="102">
        <f t="shared" si="17"/>
        <v>5469.144402150001</v>
      </c>
      <c r="AP27" s="102">
        <f t="shared" si="18"/>
        <v>1582.30465536</v>
      </c>
    </row>
    <row r="28" spans="1:42" ht="19.5" customHeight="1">
      <c r="A28" s="103">
        <v>22</v>
      </c>
      <c r="B28" s="110" t="s">
        <v>28</v>
      </c>
      <c r="C28" s="101">
        <v>22097.988000000005</v>
      </c>
      <c r="D28" s="101">
        <v>0</v>
      </c>
      <c r="E28" s="101">
        <f t="shared" si="0"/>
        <v>22097.988000000005</v>
      </c>
      <c r="F28" s="104">
        <v>78565.68862224929</v>
      </c>
      <c r="G28" s="105">
        <v>0</v>
      </c>
      <c r="H28" s="101">
        <f t="shared" si="1"/>
        <v>78565.68862224929</v>
      </c>
      <c r="I28" s="102">
        <f t="shared" si="2"/>
        <v>3555.3322149622522</v>
      </c>
      <c r="J28" s="102"/>
      <c r="K28" s="101">
        <v>23202.887400000007</v>
      </c>
      <c r="L28" s="101">
        <v>0</v>
      </c>
      <c r="M28" s="101">
        <f t="shared" si="3"/>
        <v>23202.887400000007</v>
      </c>
      <c r="N28" s="104">
        <v>91355.451886336377</v>
      </c>
      <c r="O28" s="105">
        <v>0</v>
      </c>
      <c r="P28" s="101">
        <f t="shared" si="4"/>
        <v>91355.451886336377</v>
      </c>
      <c r="Q28" s="102">
        <f t="shared" si="5"/>
        <v>3937.2449778098025</v>
      </c>
      <c r="R28" s="102"/>
      <c r="S28" s="101">
        <v>24157.502941531424</v>
      </c>
      <c r="T28" s="101">
        <v>0</v>
      </c>
      <c r="U28" s="101">
        <f t="shared" si="7"/>
        <v>24157.502941531424</v>
      </c>
      <c r="V28" s="104">
        <v>102646.57515318695</v>
      </c>
      <c r="W28" s="105">
        <v>0</v>
      </c>
      <c r="X28" s="101">
        <f t="shared" si="8"/>
        <v>102646.57515318695</v>
      </c>
      <c r="Y28" s="102">
        <f t="shared" si="9"/>
        <v>4249.0556826847205</v>
      </c>
      <c r="Z28" s="102"/>
      <c r="AA28" s="101">
        <v>25340.409161884083</v>
      </c>
      <c r="AB28" s="101">
        <v>0</v>
      </c>
      <c r="AC28" s="101">
        <f t="shared" si="11"/>
        <v>25340.409161884083</v>
      </c>
      <c r="AD28" s="104">
        <v>114051.75017020771</v>
      </c>
      <c r="AE28" s="105">
        <v>0</v>
      </c>
      <c r="AF28" s="101">
        <f t="shared" si="12"/>
        <v>114051.75017020771</v>
      </c>
      <c r="AG28" s="102">
        <f t="shared" si="13"/>
        <v>4500.785659836909</v>
      </c>
      <c r="AH28" s="102"/>
      <c r="AI28" s="101">
        <v>26534.459855376004</v>
      </c>
      <c r="AJ28" s="101">
        <v>0</v>
      </c>
      <c r="AK28" s="101">
        <f t="shared" si="15"/>
        <v>26534.459855376004</v>
      </c>
      <c r="AL28" s="104">
        <v>125331.59359363484</v>
      </c>
      <c r="AM28" s="105">
        <v>0</v>
      </c>
      <c r="AN28" s="101">
        <f t="shared" si="16"/>
        <v>125331.59359363484</v>
      </c>
      <c r="AO28" s="102">
        <f t="shared" si="17"/>
        <v>4723.3519836749974</v>
      </c>
      <c r="AP28" s="102"/>
    </row>
    <row r="29" spans="1:42" ht="19.5" customHeight="1">
      <c r="A29" s="103">
        <v>23</v>
      </c>
      <c r="B29" s="110" t="s">
        <v>29</v>
      </c>
      <c r="C29" s="101">
        <v>12783.960000000001</v>
      </c>
      <c r="D29" s="101">
        <v>168866.98019999999</v>
      </c>
      <c r="E29" s="101">
        <f t="shared" si="0"/>
        <v>181650.94019999998</v>
      </c>
      <c r="F29" s="104">
        <v>58023.16013965453</v>
      </c>
      <c r="G29" s="105">
        <v>185303.81583750586</v>
      </c>
      <c r="H29" s="101">
        <f t="shared" si="1"/>
        <v>243326.97597716039</v>
      </c>
      <c r="I29" s="102">
        <f t="shared" si="2"/>
        <v>4538.7470032489564</v>
      </c>
      <c r="J29" s="102">
        <f t="shared" si="2"/>
        <v>1097.3359955749706</v>
      </c>
      <c r="K29" s="101">
        <v>13423.158000000001</v>
      </c>
      <c r="L29" s="101">
        <v>177310.32921</v>
      </c>
      <c r="M29" s="101">
        <f t="shared" si="3"/>
        <v>190733.48720999999</v>
      </c>
      <c r="N29" s="104">
        <v>67468.790860063411</v>
      </c>
      <c r="O29" s="105">
        <v>215469.5532994254</v>
      </c>
      <c r="P29" s="101">
        <f t="shared" si="4"/>
        <v>282938.3441594888</v>
      </c>
      <c r="Q29" s="102">
        <f t="shared" si="5"/>
        <v>5026.2978995005051</v>
      </c>
      <c r="R29" s="102">
        <f t="shared" si="6"/>
        <v>1215.2115122646408</v>
      </c>
      <c r="S29" s="101">
        <v>13975.414924852885</v>
      </c>
      <c r="T29" s="101">
        <v>185660.48099428156</v>
      </c>
      <c r="U29" s="101">
        <f t="shared" si="7"/>
        <v>199635.89591913443</v>
      </c>
      <c r="V29" s="104">
        <v>75807.630179846528</v>
      </c>
      <c r="W29" s="105">
        <v>242100.62168474763</v>
      </c>
      <c r="X29" s="101">
        <f t="shared" si="8"/>
        <v>317908.25186459417</v>
      </c>
      <c r="Y29" s="102">
        <f t="shared" si="9"/>
        <v>5424.356313388279</v>
      </c>
      <c r="Z29" s="102">
        <f t="shared" si="10"/>
        <v>1303.9965230522291</v>
      </c>
      <c r="AA29" s="101">
        <v>14659.740837453597</v>
      </c>
      <c r="AB29" s="101">
        <v>194751.60843296378</v>
      </c>
      <c r="AC29" s="101">
        <f t="shared" si="11"/>
        <v>209411.34927041738</v>
      </c>
      <c r="AD29" s="104">
        <v>84230.700199829473</v>
      </c>
      <c r="AE29" s="105">
        <v>269000.69076083071</v>
      </c>
      <c r="AF29" s="101">
        <f t="shared" si="12"/>
        <v>353231.39096066018</v>
      </c>
      <c r="AG29" s="102">
        <f t="shared" si="13"/>
        <v>5745.7155030075128</v>
      </c>
      <c r="AH29" s="102">
        <f t="shared" si="14"/>
        <v>1381.2501623236888</v>
      </c>
      <c r="AI29" s="101">
        <v>15350.513965919998</v>
      </c>
      <c r="AJ29" s="101">
        <v>203928.38579367936</v>
      </c>
      <c r="AK29" s="101">
        <f t="shared" si="15"/>
        <v>219278.89975959936</v>
      </c>
      <c r="AL29" s="104">
        <v>92561.209010801613</v>
      </c>
      <c r="AM29" s="105">
        <v>292392.05517481599</v>
      </c>
      <c r="AN29" s="101">
        <f t="shared" si="16"/>
        <v>384953.26418561762</v>
      </c>
      <c r="AO29" s="102">
        <f t="shared" si="17"/>
        <v>6029.8442916177737</v>
      </c>
      <c r="AP29" s="102">
        <f t="shared" si="18"/>
        <v>1433.7977228468726</v>
      </c>
    </row>
    <row r="30" spans="1:42" ht="19.5" customHeight="1">
      <c r="A30" s="103">
        <v>24</v>
      </c>
      <c r="B30" s="110" t="s">
        <v>30</v>
      </c>
      <c r="C30" s="101">
        <v>3013.3620000000005</v>
      </c>
      <c r="D30" s="101">
        <v>23969.924999999999</v>
      </c>
      <c r="E30" s="101">
        <f t="shared" si="0"/>
        <v>26983.287</v>
      </c>
      <c r="F30" s="104">
        <v>9021.8972580573354</v>
      </c>
      <c r="G30" s="105">
        <v>22328.788900550509</v>
      </c>
      <c r="H30" s="101">
        <f t="shared" si="1"/>
        <v>31350.686158607845</v>
      </c>
      <c r="I30" s="102">
        <f t="shared" si="2"/>
        <v>2993.9639704945284</v>
      </c>
      <c r="J30" s="102">
        <f t="shared" si="2"/>
        <v>931.53353214707647</v>
      </c>
      <c r="K30" s="101">
        <v>3164.0301000000009</v>
      </c>
      <c r="L30" s="101">
        <v>25168.421249999999</v>
      </c>
      <c r="M30" s="101">
        <f t="shared" si="3"/>
        <v>28332.451349999999</v>
      </c>
      <c r="N30" s="104">
        <v>10490.578207043414</v>
      </c>
      <c r="O30" s="105">
        <v>25963.708023895942</v>
      </c>
      <c r="P30" s="101">
        <f t="shared" si="4"/>
        <v>36454.286230939353</v>
      </c>
      <c r="Q30" s="102">
        <f t="shared" si="5"/>
        <v>3315.5747181556244</v>
      </c>
      <c r="R30" s="102">
        <f t="shared" si="6"/>
        <v>1031.5985959546804</v>
      </c>
      <c r="S30" s="101">
        <v>3294.2049465724667</v>
      </c>
      <c r="T30" s="101">
        <v>26353.688563780303</v>
      </c>
      <c r="U30" s="101">
        <f t="shared" si="7"/>
        <v>29647.893510352769</v>
      </c>
      <c r="V30" s="104">
        <v>11787.166524767881</v>
      </c>
      <c r="W30" s="105">
        <v>29172.7056448269</v>
      </c>
      <c r="X30" s="101">
        <f t="shared" si="8"/>
        <v>40959.872169594782</v>
      </c>
      <c r="Y30" s="102">
        <f t="shared" si="9"/>
        <v>3578.1521538397656</v>
      </c>
      <c r="Z30" s="102">
        <f t="shared" si="10"/>
        <v>1106.9685966055229</v>
      </c>
      <c r="AA30" s="101">
        <v>3455.5103402569202</v>
      </c>
      <c r="AB30" s="101">
        <v>27644.134112179196</v>
      </c>
      <c r="AC30" s="101">
        <f t="shared" si="11"/>
        <v>31099.644452436114</v>
      </c>
      <c r="AD30" s="104">
        <v>13096.851694186535</v>
      </c>
      <c r="AE30" s="105">
        <v>32414.117383140998</v>
      </c>
      <c r="AF30" s="101">
        <f t="shared" si="12"/>
        <v>45510.969077327536</v>
      </c>
      <c r="AG30" s="102">
        <f t="shared" si="13"/>
        <v>3790.1352924942403</v>
      </c>
      <c r="AH30" s="102">
        <f t="shared" si="14"/>
        <v>1172.5495633759165</v>
      </c>
      <c r="AI30" s="101">
        <v>3618.3354348240005</v>
      </c>
      <c r="AJ30" s="101">
        <v>28946.737290239998</v>
      </c>
      <c r="AK30" s="101">
        <f t="shared" si="15"/>
        <v>32565.072725063997</v>
      </c>
      <c r="AL30" s="104">
        <v>14392.1447188863</v>
      </c>
      <c r="AM30" s="105">
        <v>35232.736286022824</v>
      </c>
      <c r="AN30" s="101">
        <f t="shared" si="16"/>
        <v>49624.881004909126</v>
      </c>
      <c r="AO30" s="102">
        <f t="shared" si="17"/>
        <v>3977.5595651999993</v>
      </c>
      <c r="AP30" s="102">
        <f t="shared" si="18"/>
        <v>1217.1574272000005</v>
      </c>
    </row>
    <row r="31" spans="1:42" ht="19.5" customHeight="1">
      <c r="A31" s="103">
        <v>25</v>
      </c>
      <c r="B31" s="110" t="s">
        <v>31</v>
      </c>
      <c r="C31" s="101">
        <v>10957.68</v>
      </c>
      <c r="D31" s="101">
        <v>71436.083624999999</v>
      </c>
      <c r="E31" s="101">
        <f t="shared" si="0"/>
        <v>82393.763624999992</v>
      </c>
      <c r="F31" s="104">
        <v>38225.842691368722</v>
      </c>
      <c r="G31" s="105">
        <v>114087.81779973862</v>
      </c>
      <c r="H31" s="101">
        <f t="shared" si="1"/>
        <v>152313.66049110735</v>
      </c>
      <c r="I31" s="102">
        <f t="shared" si="2"/>
        <v>3488.4978107928614</v>
      </c>
      <c r="J31" s="102">
        <f t="shared" si="2"/>
        <v>1597.0614850421625</v>
      </c>
      <c r="K31" s="101">
        <v>11505.564</v>
      </c>
      <c r="L31" s="101">
        <v>75007.887806250001</v>
      </c>
      <c r="M31" s="101">
        <f t="shared" si="3"/>
        <v>86513.451806249999</v>
      </c>
      <c r="N31" s="104">
        <v>44448.654292289211</v>
      </c>
      <c r="O31" s="105">
        <v>132660.25325551003</v>
      </c>
      <c r="P31" s="101">
        <f t="shared" si="4"/>
        <v>177108.90754779923</v>
      </c>
      <c r="Q31" s="102">
        <f t="shared" si="5"/>
        <v>3863.231241188108</v>
      </c>
      <c r="R31" s="102">
        <f t="shared" si="6"/>
        <v>1768.6173699248757</v>
      </c>
      <c r="S31" s="101">
        <v>11978.927078445331</v>
      </c>
      <c r="T31" s="101">
        <v>78540.266607818572</v>
      </c>
      <c r="U31" s="101">
        <f t="shared" si="7"/>
        <v>90519.193686263898</v>
      </c>
      <c r="V31" s="104">
        <v>49942.308193583383</v>
      </c>
      <c r="W31" s="105">
        <v>149056.46433203373</v>
      </c>
      <c r="X31" s="101">
        <f t="shared" si="8"/>
        <v>198998.77252561713</v>
      </c>
      <c r="Y31" s="102">
        <f t="shared" si="9"/>
        <v>4169.1804171217209</v>
      </c>
      <c r="Z31" s="102">
        <f t="shared" si="10"/>
        <v>1897.8349675884008</v>
      </c>
      <c r="AA31" s="101">
        <v>12565.492146388799</v>
      </c>
      <c r="AB31" s="101">
        <v>82386.101590987382</v>
      </c>
      <c r="AC31" s="101">
        <f t="shared" si="11"/>
        <v>94951.593737376184</v>
      </c>
      <c r="AD31" s="104">
        <v>55491.453548425983</v>
      </c>
      <c r="AE31" s="105">
        <v>165618.29370225969</v>
      </c>
      <c r="AF31" s="101">
        <f t="shared" si="12"/>
        <v>221109.74725068567</v>
      </c>
      <c r="AG31" s="102">
        <f t="shared" si="13"/>
        <v>4416.1782843001247</v>
      </c>
      <c r="AH31" s="102">
        <f t="shared" si="14"/>
        <v>2010.269821049252</v>
      </c>
      <c r="AI31" s="101">
        <v>13157.583399359999</v>
      </c>
      <c r="AJ31" s="101">
        <v>86268.169205222395</v>
      </c>
      <c r="AK31" s="101">
        <f t="shared" si="15"/>
        <v>99425.752604582391</v>
      </c>
      <c r="AL31" s="104">
        <v>60979.619283984597</v>
      </c>
      <c r="AM31" s="105">
        <v>180019.8844589779</v>
      </c>
      <c r="AN31" s="101">
        <f t="shared" si="16"/>
        <v>240999.50374296249</v>
      </c>
      <c r="AO31" s="102">
        <f t="shared" si="17"/>
        <v>4634.5607269303509</v>
      </c>
      <c r="AP31" s="102">
        <f t="shared" si="18"/>
        <v>2086.7474772848209</v>
      </c>
    </row>
    <row r="32" spans="1:42" ht="19.5" customHeight="1">
      <c r="A32" s="103">
        <v>26</v>
      </c>
      <c r="B32" s="110" t="s">
        <v>32</v>
      </c>
      <c r="C32" s="101">
        <v>54.331830000000004</v>
      </c>
      <c r="D32" s="101">
        <v>6541.5066750000005</v>
      </c>
      <c r="E32" s="101">
        <f t="shared" si="0"/>
        <v>6595.8385050000006</v>
      </c>
      <c r="F32" s="104">
        <v>129.15885786443687</v>
      </c>
      <c r="G32" s="105">
        <v>9749.8125096422827</v>
      </c>
      <c r="H32" s="101">
        <f t="shared" si="1"/>
        <v>9878.9713675067196</v>
      </c>
      <c r="I32" s="102">
        <f t="shared" si="2"/>
        <v>2377.2226678990355</v>
      </c>
      <c r="J32" s="102">
        <f t="shared" si="2"/>
        <v>1490.4536514353219</v>
      </c>
      <c r="K32" s="101">
        <v>57.048421500000003</v>
      </c>
      <c r="L32" s="101">
        <v>6868.5820087500006</v>
      </c>
      <c r="M32" s="101">
        <f t="shared" si="3"/>
        <v>6925.6304302500002</v>
      </c>
      <c r="N32" s="104">
        <v>150.18471844701961</v>
      </c>
      <c r="O32" s="105">
        <v>11336.991290281725</v>
      </c>
      <c r="P32" s="101">
        <f t="shared" si="4"/>
        <v>11487.176008728744</v>
      </c>
      <c r="Q32" s="102">
        <f t="shared" si="5"/>
        <v>2632.5832424131067</v>
      </c>
      <c r="R32" s="102">
        <f t="shared" si="6"/>
        <v>1650.5577535274883</v>
      </c>
      <c r="S32" s="101">
        <v>59.395513430624781</v>
      </c>
      <c r="T32" s="101">
        <v>7192.0471028107095</v>
      </c>
      <c r="U32" s="101">
        <f t="shared" si="7"/>
        <v>7251.4426162413347</v>
      </c>
      <c r="V32" s="104">
        <v>168.7468746595726</v>
      </c>
      <c r="W32" s="105">
        <v>12738.192460990702</v>
      </c>
      <c r="X32" s="101">
        <f t="shared" si="8"/>
        <v>12906.939335650275</v>
      </c>
      <c r="Y32" s="102">
        <f t="shared" si="9"/>
        <v>2841.0710660271088</v>
      </c>
      <c r="Z32" s="102">
        <f t="shared" si="10"/>
        <v>1771.1497545688369</v>
      </c>
      <c r="AA32" s="101">
        <v>62.303898559177803</v>
      </c>
      <c r="AB32" s="101">
        <v>7544.2158379475713</v>
      </c>
      <c r="AC32" s="101">
        <f t="shared" si="11"/>
        <v>7606.5197365067488</v>
      </c>
      <c r="AD32" s="104">
        <v>187.49652739952509</v>
      </c>
      <c r="AE32" s="105">
        <v>14153.547178878558</v>
      </c>
      <c r="AF32" s="101">
        <f t="shared" si="12"/>
        <v>14341.043706278084</v>
      </c>
      <c r="AG32" s="102">
        <f t="shared" si="13"/>
        <v>3009.3867596653877</v>
      </c>
      <c r="AH32" s="102">
        <f t="shared" si="14"/>
        <v>1876.0793014014664</v>
      </c>
      <c r="AI32" s="101">
        <v>65.239684355160009</v>
      </c>
      <c r="AJ32" s="101">
        <v>7899.70244811264</v>
      </c>
      <c r="AK32" s="101">
        <f t="shared" si="15"/>
        <v>7964.9421324677996</v>
      </c>
      <c r="AL32" s="104">
        <v>206.04013999947813</v>
      </c>
      <c r="AM32" s="105">
        <v>15384.290411824519</v>
      </c>
      <c r="AN32" s="101">
        <f t="shared" si="16"/>
        <v>15590.330551823998</v>
      </c>
      <c r="AO32" s="102">
        <f t="shared" si="17"/>
        <v>3158.2025884400491</v>
      </c>
      <c r="AP32" s="102">
        <f t="shared" si="18"/>
        <v>1947.4518835200004</v>
      </c>
    </row>
    <row r="33" spans="1:42" ht="19.5" customHeight="1">
      <c r="A33" s="103">
        <v>27</v>
      </c>
      <c r="B33" s="110" t="s">
        <v>33</v>
      </c>
      <c r="C33" s="101">
        <v>7131.6234000000013</v>
      </c>
      <c r="D33" s="101">
        <v>132695.22195000001</v>
      </c>
      <c r="E33" s="101">
        <f t="shared" si="0"/>
        <v>139826.84535000002</v>
      </c>
      <c r="F33" s="104">
        <v>27193.548974376037</v>
      </c>
      <c r="G33" s="105">
        <v>105068.54148180515</v>
      </c>
      <c r="H33" s="101">
        <f t="shared" si="1"/>
        <v>132262.09045618118</v>
      </c>
      <c r="I33" s="102">
        <f t="shared" si="2"/>
        <v>3813.0938005470161</v>
      </c>
      <c r="J33" s="102">
        <f t="shared" si="2"/>
        <v>791.80350232501451</v>
      </c>
      <c r="K33" s="101">
        <v>7488.2045700000017</v>
      </c>
      <c r="L33" s="101">
        <v>139329.98304750002</v>
      </c>
      <c r="M33" s="101">
        <f t="shared" si="3"/>
        <v>146818.18761750002</v>
      </c>
      <c r="N33" s="104">
        <v>31620.405784158185</v>
      </c>
      <c r="O33" s="105">
        <v>122172.72265326181</v>
      </c>
      <c r="P33" s="101">
        <f t="shared" si="4"/>
        <v>153793.12843742</v>
      </c>
      <c r="Q33" s="102">
        <f t="shared" si="5"/>
        <v>4222.6952387010142</v>
      </c>
      <c r="R33" s="102">
        <f t="shared" si="6"/>
        <v>876.85880656147788</v>
      </c>
      <c r="S33" s="101">
        <v>7796.2850402215036</v>
      </c>
      <c r="T33" s="101">
        <v>145891.51001398641</v>
      </c>
      <c r="U33" s="101">
        <f t="shared" si="7"/>
        <v>153687.79505420791</v>
      </c>
      <c r="V33" s="104">
        <v>35528.545824896835</v>
      </c>
      <c r="W33" s="105">
        <v>137272.72208231664</v>
      </c>
      <c r="X33" s="101">
        <f t="shared" si="8"/>
        <v>172801.26790721348</v>
      </c>
      <c r="Y33" s="102">
        <f t="shared" si="9"/>
        <v>4557.112219679364</v>
      </c>
      <c r="Z33" s="102">
        <f t="shared" si="10"/>
        <v>940.92330711469435</v>
      </c>
      <c r="AA33" s="101">
        <v>8178.0411386080441</v>
      </c>
      <c r="AB33" s="101">
        <v>153035.29367034667</v>
      </c>
      <c r="AC33" s="101">
        <f t="shared" si="11"/>
        <v>161213.33480895471</v>
      </c>
      <c r="AD33" s="104">
        <v>39476.162027663151</v>
      </c>
      <c r="AE33" s="105">
        <v>152525.24675812959</v>
      </c>
      <c r="AF33" s="101">
        <f t="shared" si="12"/>
        <v>192001.40878579274</v>
      </c>
      <c r="AG33" s="102">
        <f t="shared" si="13"/>
        <v>4827.0926201750863</v>
      </c>
      <c r="AH33" s="102">
        <f t="shared" si="14"/>
        <v>996.66712886952882</v>
      </c>
      <c r="AI33" s="101">
        <v>8563.3938624168004</v>
      </c>
      <c r="AJ33" s="101">
        <v>160246.38080664573</v>
      </c>
      <c r="AK33" s="101">
        <f t="shared" si="15"/>
        <v>168809.77466906252</v>
      </c>
      <c r="AL33" s="104">
        <v>43380.397832596871</v>
      </c>
      <c r="AM33" s="105">
        <v>165788.31169361912</v>
      </c>
      <c r="AN33" s="101">
        <f t="shared" si="16"/>
        <v>209168.709526216</v>
      </c>
      <c r="AO33" s="102">
        <f t="shared" si="17"/>
        <v>5065.7950024914362</v>
      </c>
      <c r="AP33" s="102">
        <f t="shared" si="18"/>
        <v>1034.5838131200001</v>
      </c>
    </row>
    <row r="34" spans="1:42" ht="19.5" customHeight="1">
      <c r="A34" s="103">
        <v>28</v>
      </c>
      <c r="B34" s="110" t="s">
        <v>34</v>
      </c>
      <c r="C34" s="101">
        <v>5022.2700000000004</v>
      </c>
      <c r="D34" s="101">
        <v>27930.669750000001</v>
      </c>
      <c r="E34" s="101">
        <f t="shared" si="0"/>
        <v>32952.939750000005</v>
      </c>
      <c r="F34" s="104">
        <v>17057.024503514647</v>
      </c>
      <c r="G34" s="105">
        <v>54638.546439647114</v>
      </c>
      <c r="H34" s="101">
        <f t="shared" si="1"/>
        <v>71695.570943161758</v>
      </c>
      <c r="I34" s="102">
        <f t="shared" si="2"/>
        <v>3396.2778790297307</v>
      </c>
      <c r="J34" s="102">
        <f t="shared" si="2"/>
        <v>1956.2204175088609</v>
      </c>
      <c r="K34" s="101">
        <v>5273.3835000000008</v>
      </c>
      <c r="L34" s="101">
        <v>29327.203237500002</v>
      </c>
      <c r="M34" s="101">
        <f t="shared" si="3"/>
        <v>34600.586737500002</v>
      </c>
      <c r="N34" s="104">
        <v>19833.74942269145</v>
      </c>
      <c r="O34" s="105">
        <v>63533.193534473387</v>
      </c>
      <c r="P34" s="101">
        <f t="shared" si="4"/>
        <v>83366.942957164836</v>
      </c>
      <c r="Q34" s="102">
        <f t="shared" si="5"/>
        <v>3761.1050709077854</v>
      </c>
      <c r="R34" s="102">
        <f t="shared" si="6"/>
        <v>2166.3570515048295</v>
      </c>
      <c r="S34" s="101">
        <v>5490.3415776207776</v>
      </c>
      <c r="T34" s="101">
        <v>30708.321864557336</v>
      </c>
      <c r="U34" s="101">
        <f t="shared" si="7"/>
        <v>36198.663442178113</v>
      </c>
      <c r="V34" s="104">
        <v>22285.111710889269</v>
      </c>
      <c r="W34" s="105">
        <v>71385.610712891445</v>
      </c>
      <c r="X34" s="101">
        <f t="shared" si="8"/>
        <v>93670.72242378071</v>
      </c>
      <c r="Y34" s="102">
        <f t="shared" si="9"/>
        <v>4058.966349511983</v>
      </c>
      <c r="Z34" s="102">
        <f t="shared" si="10"/>
        <v>2324.6340528715987</v>
      </c>
      <c r="AA34" s="101">
        <v>5759.1839004282001</v>
      </c>
      <c r="AB34" s="101">
        <v>32211.998177382149</v>
      </c>
      <c r="AC34" s="101">
        <f t="shared" si="11"/>
        <v>37971.18207781035</v>
      </c>
      <c r="AD34" s="104">
        <v>24761.235234321408</v>
      </c>
      <c r="AE34" s="105">
        <v>79317.345236546054</v>
      </c>
      <c r="AF34" s="101">
        <f t="shared" si="12"/>
        <v>104078.58047086746</v>
      </c>
      <c r="AG34" s="102">
        <f t="shared" si="13"/>
        <v>4299.4347224231524</v>
      </c>
      <c r="AH34" s="102">
        <f t="shared" si="14"/>
        <v>2462.3540830894253</v>
      </c>
      <c r="AI34" s="101">
        <v>6030.5590580400003</v>
      </c>
      <c r="AJ34" s="101">
        <v>33729.841023436806</v>
      </c>
      <c r="AK34" s="101">
        <f t="shared" si="15"/>
        <v>39760.400081476808</v>
      </c>
      <c r="AL34" s="104">
        <v>27210.148609144402</v>
      </c>
      <c r="AM34" s="105">
        <v>86214.505691897881</v>
      </c>
      <c r="AN34" s="101">
        <f t="shared" si="16"/>
        <v>113424.65430104229</v>
      </c>
      <c r="AO34" s="102">
        <f t="shared" si="17"/>
        <v>4512.0441317737477</v>
      </c>
      <c r="AP34" s="102">
        <f t="shared" si="18"/>
        <v>2556.0305971200009</v>
      </c>
    </row>
    <row r="35" spans="1:42" ht="19.5" customHeight="1">
      <c r="A35" s="103">
        <v>29</v>
      </c>
      <c r="B35" s="110" t="s">
        <v>35</v>
      </c>
      <c r="C35" s="101">
        <v>48213.792000000009</v>
      </c>
      <c r="D35" s="101">
        <v>15979.95</v>
      </c>
      <c r="E35" s="101">
        <f t="shared" si="0"/>
        <v>64193.742000000013</v>
      </c>
      <c r="F35" s="104">
        <v>193970.79104823267</v>
      </c>
      <c r="G35" s="105">
        <v>14373.882877954629</v>
      </c>
      <c r="H35" s="101">
        <f t="shared" si="1"/>
        <v>208344.6739261873</v>
      </c>
      <c r="I35" s="102">
        <f t="shared" si="2"/>
        <v>4023.139085352022</v>
      </c>
      <c r="J35" s="102">
        <f t="shared" si="2"/>
        <v>899.49485936780968</v>
      </c>
      <c r="K35" s="101">
        <v>50624.481600000014</v>
      </c>
      <c r="L35" s="101">
        <v>16778.947500000002</v>
      </c>
      <c r="M35" s="101">
        <f t="shared" si="3"/>
        <v>67403.429100000008</v>
      </c>
      <c r="N35" s="104">
        <v>225547.43145143334</v>
      </c>
      <c r="O35" s="105">
        <v>16713.817299947244</v>
      </c>
      <c r="P35" s="101">
        <f t="shared" si="4"/>
        <v>242261.2487513806</v>
      </c>
      <c r="Q35" s="102">
        <f t="shared" si="5"/>
        <v>4455.3035275216189</v>
      </c>
      <c r="R35" s="102">
        <f t="shared" si="6"/>
        <v>996.11833817033175</v>
      </c>
      <c r="S35" s="101">
        <v>52707.279145159468</v>
      </c>
      <c r="T35" s="101">
        <v>17569.125709186868</v>
      </c>
      <c r="U35" s="101">
        <f t="shared" si="7"/>
        <v>70276.404854346329</v>
      </c>
      <c r="V35" s="104">
        <v>253424.08028250936</v>
      </c>
      <c r="W35" s="105">
        <v>18779.569999940722</v>
      </c>
      <c r="X35" s="101">
        <f t="shared" si="8"/>
        <v>272203.65028245008</v>
      </c>
      <c r="Y35" s="102">
        <f t="shared" si="9"/>
        <v>4808.1419567221828</v>
      </c>
      <c r="Z35" s="102">
        <f t="shared" si="10"/>
        <v>1068.8961027879102</v>
      </c>
      <c r="AA35" s="101">
        <v>55288.165444110724</v>
      </c>
      <c r="AB35" s="101">
        <v>18429.422741452803</v>
      </c>
      <c r="AC35" s="101">
        <f t="shared" si="11"/>
        <v>73717.588185563523</v>
      </c>
      <c r="AD35" s="104">
        <v>281582.31142501038</v>
      </c>
      <c r="AE35" s="105">
        <v>20866.188888823024</v>
      </c>
      <c r="AF35" s="101">
        <f t="shared" si="12"/>
        <v>302448.50031383341</v>
      </c>
      <c r="AG35" s="102">
        <f t="shared" si="13"/>
        <v>5092.9942992891338</v>
      </c>
      <c r="AH35" s="102">
        <f t="shared" si="14"/>
        <v>1132.2215123911217</v>
      </c>
      <c r="AI35" s="101">
        <v>57893.366957184007</v>
      </c>
      <c r="AJ35" s="101">
        <v>19297.824860160003</v>
      </c>
      <c r="AK35" s="101">
        <f t="shared" si="15"/>
        <v>77191.191817344006</v>
      </c>
      <c r="AL35" s="104">
        <v>309431.11145605537</v>
      </c>
      <c r="AM35" s="105">
        <v>22680.640096546766</v>
      </c>
      <c r="AN35" s="101">
        <f t="shared" si="16"/>
        <v>332111.75155260216</v>
      </c>
      <c r="AO35" s="102">
        <f t="shared" si="17"/>
        <v>5344.8456657374963</v>
      </c>
      <c r="AP35" s="102">
        <f t="shared" si="18"/>
        <v>1175.2951568842623</v>
      </c>
    </row>
    <row r="36" spans="1:42" ht="19.5" customHeight="1">
      <c r="A36" s="103">
        <v>30</v>
      </c>
      <c r="B36" s="110" t="s">
        <v>36</v>
      </c>
      <c r="C36" s="101">
        <v>1707.5718000000004</v>
      </c>
      <c r="D36" s="101">
        <v>0</v>
      </c>
      <c r="E36" s="101">
        <f t="shared" si="0"/>
        <v>1707.5718000000004</v>
      </c>
      <c r="F36" s="104">
        <v>6964.2871128722445</v>
      </c>
      <c r="G36" s="105">
        <v>0</v>
      </c>
      <c r="H36" s="101">
        <f t="shared" si="1"/>
        <v>6964.2871128722445</v>
      </c>
      <c r="I36" s="102">
        <f t="shared" si="2"/>
        <v>4078.4739551638431</v>
      </c>
      <c r="J36" s="102"/>
      <c r="K36" s="101">
        <v>1792.9503900000004</v>
      </c>
      <c r="L36" s="101">
        <v>0</v>
      </c>
      <c r="M36" s="101">
        <f t="shared" si="3"/>
        <v>1792.9503900000004</v>
      </c>
      <c r="N36" s="104">
        <v>8098.00827078168</v>
      </c>
      <c r="O36" s="105">
        <v>0</v>
      </c>
      <c r="P36" s="101">
        <f t="shared" si="4"/>
        <v>8098.00827078168</v>
      </c>
      <c r="Q36" s="102">
        <f t="shared" si="5"/>
        <v>4516.5824531161052</v>
      </c>
      <c r="R36" s="102"/>
      <c r="S36" s="101">
        <v>1866.7161363910643</v>
      </c>
      <c r="T36" s="101">
        <v>0</v>
      </c>
      <c r="U36" s="101">
        <f t="shared" si="7"/>
        <v>1866.7161363910643</v>
      </c>
      <c r="V36" s="104">
        <v>9098.885697507505</v>
      </c>
      <c r="W36" s="105">
        <v>0</v>
      </c>
      <c r="X36" s="101">
        <f t="shared" si="8"/>
        <v>9098.885697507505</v>
      </c>
      <c r="Y36" s="102">
        <f t="shared" si="9"/>
        <v>4874.2738759940466</v>
      </c>
      <c r="Z36" s="102"/>
      <c r="AA36" s="101">
        <v>1958.1225261455879</v>
      </c>
      <c r="AB36" s="101">
        <v>0</v>
      </c>
      <c r="AC36" s="101">
        <f t="shared" si="11"/>
        <v>1958.1225261455879</v>
      </c>
      <c r="AD36" s="104">
        <v>10109.872997230561</v>
      </c>
      <c r="AE36" s="105">
        <v>0</v>
      </c>
      <c r="AF36" s="101">
        <f t="shared" si="12"/>
        <v>10109.872997230561</v>
      </c>
      <c r="AG36" s="102">
        <f t="shared" si="13"/>
        <v>5163.0441212129153</v>
      </c>
      <c r="AH36" s="102"/>
      <c r="AI36" s="101">
        <v>2050.3900797336</v>
      </c>
      <c r="AJ36" s="101">
        <v>0</v>
      </c>
      <c r="AK36" s="101">
        <f t="shared" si="15"/>
        <v>2050.3900797336</v>
      </c>
      <c r="AL36" s="104">
        <v>11109.750546407209</v>
      </c>
      <c r="AM36" s="105">
        <v>0</v>
      </c>
      <c r="AN36" s="101">
        <f t="shared" si="16"/>
        <v>11109.750546407209</v>
      </c>
      <c r="AO36" s="102">
        <f t="shared" si="17"/>
        <v>5418.3594898443225</v>
      </c>
      <c r="AP36" s="102"/>
    </row>
    <row r="37" spans="1:42" ht="19.5" customHeight="1">
      <c r="A37" s="103">
        <v>31</v>
      </c>
      <c r="B37" s="110" t="s">
        <v>37</v>
      </c>
      <c r="C37" s="101">
        <v>50222.700000000004</v>
      </c>
      <c r="D37" s="101">
        <v>102385.82249999999</v>
      </c>
      <c r="E37" s="101">
        <f t="shared" si="0"/>
        <v>152608.52249999999</v>
      </c>
      <c r="F37" s="104">
        <v>202052.90734190895</v>
      </c>
      <c r="G37" s="105">
        <v>121200.8471185236</v>
      </c>
      <c r="H37" s="101">
        <f t="shared" si="1"/>
        <v>323253.75446043257</v>
      </c>
      <c r="I37" s="102">
        <f t="shared" si="2"/>
        <v>4023.1390853520211</v>
      </c>
      <c r="J37" s="102">
        <f t="shared" si="2"/>
        <v>1183.7659175763677</v>
      </c>
      <c r="K37" s="101">
        <v>52733.835000000006</v>
      </c>
      <c r="L37" s="101">
        <v>107505.113625</v>
      </c>
      <c r="M37" s="101">
        <f t="shared" si="3"/>
        <v>160238.94862500002</v>
      </c>
      <c r="N37" s="104">
        <v>234945.24109524296</v>
      </c>
      <c r="O37" s="105">
        <v>140931.2175796786</v>
      </c>
      <c r="P37" s="101">
        <f t="shared" si="4"/>
        <v>375876.45867492154</v>
      </c>
      <c r="Q37" s="102">
        <f t="shared" si="5"/>
        <v>4455.303527521618</v>
      </c>
      <c r="R37" s="102">
        <f t="shared" si="6"/>
        <v>1310.9257116017359</v>
      </c>
      <c r="S37" s="101">
        <v>54903.415776207759</v>
      </c>
      <c r="T37" s="101">
        <v>112567.89829386158</v>
      </c>
      <c r="U37" s="101">
        <f t="shared" si="7"/>
        <v>167471.31407006935</v>
      </c>
      <c r="V37" s="104">
        <v>263983.41696094716</v>
      </c>
      <c r="W37" s="105">
        <v>158349.68267379617</v>
      </c>
      <c r="X37" s="101">
        <f t="shared" si="8"/>
        <v>422333.0996347433</v>
      </c>
      <c r="Y37" s="102">
        <f t="shared" si="9"/>
        <v>4808.1419567221828</v>
      </c>
      <c r="Z37" s="102">
        <f t="shared" si="10"/>
        <v>1406.7037323591135</v>
      </c>
      <c r="AA37" s="101">
        <v>57591.839004281988</v>
      </c>
      <c r="AB37" s="101">
        <v>118079.94427916543</v>
      </c>
      <c r="AC37" s="101">
        <f t="shared" si="11"/>
        <v>175671.78328344741</v>
      </c>
      <c r="AD37" s="104">
        <v>293314.90773438575</v>
      </c>
      <c r="AE37" s="105">
        <v>175944.09185977353</v>
      </c>
      <c r="AF37" s="101">
        <f t="shared" si="12"/>
        <v>469258.99959415931</v>
      </c>
      <c r="AG37" s="102">
        <f t="shared" si="13"/>
        <v>5092.9942992891338</v>
      </c>
      <c r="AH37" s="102">
        <f t="shared" si="14"/>
        <v>1490.0421314885216</v>
      </c>
      <c r="AI37" s="101">
        <v>60305.590580399992</v>
      </c>
      <c r="AJ37" s="101">
        <v>123643.920711168</v>
      </c>
      <c r="AK37" s="101">
        <f t="shared" si="15"/>
        <v>183949.51129156799</v>
      </c>
      <c r="AL37" s="104">
        <v>322324.07443339092</v>
      </c>
      <c r="AM37" s="105">
        <v>191243.57810844947</v>
      </c>
      <c r="AN37" s="101">
        <f t="shared" si="16"/>
        <v>513567.65254184039</v>
      </c>
      <c r="AO37" s="102">
        <f t="shared" si="17"/>
        <v>5344.8456657374973</v>
      </c>
      <c r="AP37" s="102">
        <f t="shared" si="18"/>
        <v>1546.7285169255847</v>
      </c>
    </row>
    <row r="38" spans="1:42" ht="19.5" customHeight="1">
      <c r="A38" s="103">
        <v>32</v>
      </c>
      <c r="B38" s="110" t="s">
        <v>38</v>
      </c>
      <c r="C38" s="101">
        <v>3013.3620000000005</v>
      </c>
      <c r="D38" s="101">
        <v>0</v>
      </c>
      <c r="E38" s="101">
        <f t="shared" si="0"/>
        <v>3013.3620000000005</v>
      </c>
      <c r="F38" s="104">
        <v>9303.831547371632</v>
      </c>
      <c r="G38" s="105">
        <v>0</v>
      </c>
      <c r="H38" s="101">
        <f t="shared" si="1"/>
        <v>9303.831547371632</v>
      </c>
      <c r="I38" s="102">
        <f t="shared" si="2"/>
        <v>3087.5253445724843</v>
      </c>
      <c r="J38" s="102"/>
      <c r="K38" s="101">
        <v>3164.0301000000009</v>
      </c>
      <c r="L38" s="101">
        <v>0</v>
      </c>
      <c r="M38" s="101">
        <f t="shared" si="3"/>
        <v>3164.0301000000009</v>
      </c>
      <c r="N38" s="104">
        <v>10818.408776013526</v>
      </c>
      <c r="O38" s="105">
        <v>0</v>
      </c>
      <c r="P38" s="101">
        <f t="shared" si="4"/>
        <v>10818.408776013526</v>
      </c>
      <c r="Q38" s="102">
        <f t="shared" si="5"/>
        <v>3419.1864280979894</v>
      </c>
      <c r="R38" s="102"/>
      <c r="S38" s="101">
        <v>3294.2049465724667</v>
      </c>
      <c r="T38" s="101">
        <v>0</v>
      </c>
      <c r="U38" s="101">
        <f t="shared" si="7"/>
        <v>3294.2049465724667</v>
      </c>
      <c r="V38" s="104">
        <v>12155.515478666883</v>
      </c>
      <c r="W38" s="105">
        <v>0</v>
      </c>
      <c r="X38" s="101">
        <f t="shared" si="8"/>
        <v>12155.515478666883</v>
      </c>
      <c r="Y38" s="102">
        <f t="shared" si="9"/>
        <v>3689.9694086472596</v>
      </c>
      <c r="Z38" s="102"/>
      <c r="AA38" s="101">
        <v>3455.5103402569202</v>
      </c>
      <c r="AB38" s="101">
        <v>0</v>
      </c>
      <c r="AC38" s="101">
        <f t="shared" si="11"/>
        <v>3455.5103402569202</v>
      </c>
      <c r="AD38" s="104">
        <v>13506.128309629868</v>
      </c>
      <c r="AE38" s="105">
        <v>0</v>
      </c>
      <c r="AF38" s="101">
        <f t="shared" si="12"/>
        <v>13506.128309629868</v>
      </c>
      <c r="AG38" s="102">
        <f t="shared" si="13"/>
        <v>3908.5770203846869</v>
      </c>
      <c r="AH38" s="102"/>
      <c r="AI38" s="101">
        <v>3618.3354348240005</v>
      </c>
      <c r="AJ38" s="101">
        <v>0</v>
      </c>
      <c r="AK38" s="101">
        <f t="shared" si="15"/>
        <v>3618.3354348240005</v>
      </c>
      <c r="AL38" s="104">
        <v>14841.899241351502</v>
      </c>
      <c r="AM38" s="105">
        <v>0</v>
      </c>
      <c r="AN38" s="101">
        <f t="shared" si="16"/>
        <v>14841.899241351502</v>
      </c>
      <c r="AO38" s="102">
        <f t="shared" si="17"/>
        <v>4101.8583016125003</v>
      </c>
      <c r="AP38" s="102"/>
    </row>
    <row r="39" spans="1:42" ht="25.5" customHeight="1">
      <c r="A39" s="176" t="s">
        <v>6</v>
      </c>
      <c r="B39" s="176"/>
      <c r="C39" s="107">
        <f>SUM(C7:C38)</f>
        <v>666505.37225682021</v>
      </c>
      <c r="D39" s="107">
        <f t="shared" ref="D39:AN39" si="19">SUM(D7:D38)</f>
        <v>1159698.3011100001</v>
      </c>
      <c r="E39" s="107">
        <f t="shared" si="19"/>
        <v>1826203.67336682</v>
      </c>
      <c r="F39" s="107">
        <f t="shared" si="19"/>
        <v>2400182.9506638665</v>
      </c>
      <c r="G39" s="107">
        <f t="shared" si="19"/>
        <v>1189957.2367080944</v>
      </c>
      <c r="H39" s="107">
        <f t="shared" si="19"/>
        <v>3590140.1873719613</v>
      </c>
      <c r="I39" s="102">
        <f t="shared" ref="I39" si="20">F39*1000/C39</f>
        <v>3601.1456929997848</v>
      </c>
      <c r="J39" s="102">
        <f t="shared" ref="J39" si="21">G39*1000/D39</f>
        <v>1026.0920754726742</v>
      </c>
      <c r="K39" s="107">
        <f t="shared" si="19"/>
        <v>699830.640869661</v>
      </c>
      <c r="L39" s="107">
        <f t="shared" si="19"/>
        <v>1217683.2161655002</v>
      </c>
      <c r="M39" s="107">
        <f t="shared" si="19"/>
        <v>1917513.857035161</v>
      </c>
      <c r="N39" s="107">
        <f t="shared" si="19"/>
        <v>2790910.4077486815</v>
      </c>
      <c r="O39" s="107">
        <f t="shared" si="19"/>
        <v>1383671.2054745287</v>
      </c>
      <c r="P39" s="107">
        <f t="shared" si="19"/>
        <v>4174581.6132232109</v>
      </c>
      <c r="Q39" s="102">
        <f t="shared" si="5"/>
        <v>3987.9797264670938</v>
      </c>
      <c r="R39" s="102">
        <f t="shared" si="6"/>
        <v>1136.3145907781557</v>
      </c>
      <c r="S39" s="107">
        <f t="shared" si="19"/>
        <v>728623.14391883207</v>
      </c>
      <c r="T39" s="107">
        <f t="shared" si="19"/>
        <v>1274954.7087313132</v>
      </c>
      <c r="U39" s="107">
        <f t="shared" si="19"/>
        <v>2003577.8526501446</v>
      </c>
      <c r="V39" s="107">
        <f t="shared" si="19"/>
        <v>3135854.3907288564</v>
      </c>
      <c r="W39" s="107">
        <f t="shared" si="19"/>
        <v>1554686.7477241892</v>
      </c>
      <c r="X39" s="107">
        <f t="shared" si="19"/>
        <v>4690541.1384530449</v>
      </c>
      <c r="Y39" s="102">
        <f t="shared" si="9"/>
        <v>4303.808377349852</v>
      </c>
      <c r="Z39" s="102">
        <f t="shared" si="10"/>
        <v>1219.4054714863032</v>
      </c>
      <c r="AA39" s="107">
        <f t="shared" si="19"/>
        <v>764301.20432600833</v>
      </c>
      <c r="AB39" s="107">
        <f t="shared" si="19"/>
        <v>1337384.6651418069</v>
      </c>
      <c r="AC39" s="107">
        <f t="shared" si="19"/>
        <v>2101685.8694678154</v>
      </c>
      <c r="AD39" s="107">
        <f t="shared" si="19"/>
        <v>3484282.6563653955</v>
      </c>
      <c r="AE39" s="107">
        <f t="shared" si="19"/>
        <v>1727429.7196935436</v>
      </c>
      <c r="AF39" s="107">
        <f t="shared" si="19"/>
        <v>5211712.3760589398</v>
      </c>
      <c r="AG39" s="102">
        <f t="shared" si="13"/>
        <v>4558.7821092575368</v>
      </c>
      <c r="AH39" s="102">
        <f t="shared" si="14"/>
        <v>1291.6476199541132</v>
      </c>
      <c r="AI39" s="107">
        <f t="shared" si="19"/>
        <v>800315.39720000885</v>
      </c>
      <c r="AJ39" s="107">
        <f t="shared" si="19"/>
        <v>1400402.7907244053</v>
      </c>
      <c r="AK39" s="107">
        <f t="shared" si="19"/>
        <v>2200718.1879244144</v>
      </c>
      <c r="AL39" s="107">
        <f t="shared" si="19"/>
        <v>3828882.0399619732</v>
      </c>
      <c r="AM39" s="107">
        <f t="shared" si="19"/>
        <v>1877640.9996668953</v>
      </c>
      <c r="AN39" s="107">
        <f t="shared" si="19"/>
        <v>5706523.0396288671</v>
      </c>
      <c r="AO39" s="102">
        <f t="shared" si="17"/>
        <v>4784.2163893856559</v>
      </c>
      <c r="AP39" s="102">
        <f t="shared" si="18"/>
        <v>1340.7863881045412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 thickBot="1">
      <c r="A41" s="172" t="s">
        <v>40</v>
      </c>
      <c r="B41" s="173"/>
      <c r="C41" s="97">
        <v>714998</v>
      </c>
      <c r="D41" s="97">
        <v>920003</v>
      </c>
      <c r="E41" s="97">
        <f>SUM(C41:D41)</f>
        <v>1635001</v>
      </c>
      <c r="F41" s="97">
        <v>1938117</v>
      </c>
      <c r="G41" s="97">
        <v>874000</v>
      </c>
      <c r="H41" s="97">
        <f>SUM(F41:G41)</f>
        <v>2812117</v>
      </c>
      <c r="K41" s="97">
        <v>714998</v>
      </c>
      <c r="L41" s="97">
        <v>920003</v>
      </c>
      <c r="M41" s="97">
        <f>SUM(K41:L41)</f>
        <v>1635001</v>
      </c>
      <c r="N41" s="97">
        <v>1938117</v>
      </c>
      <c r="O41" s="97">
        <v>874000</v>
      </c>
      <c r="P41" s="97">
        <f>SUM(N41:O41)</f>
        <v>2812117</v>
      </c>
      <c r="S41" s="97">
        <v>714998</v>
      </c>
      <c r="T41" s="97">
        <v>920003</v>
      </c>
      <c r="U41" s="97">
        <f>SUM(S41:T41)</f>
        <v>1635001</v>
      </c>
      <c r="V41" s="97">
        <v>1938117</v>
      </c>
      <c r="W41" s="97">
        <v>874000</v>
      </c>
      <c r="X41" s="97">
        <f>SUM(V41:W41)</f>
        <v>2812117</v>
      </c>
      <c r="AA41" s="97">
        <v>714998</v>
      </c>
      <c r="AB41" s="97">
        <v>920003</v>
      </c>
      <c r="AC41" s="97">
        <f>SUM(AA41:AB41)</f>
        <v>1635001</v>
      </c>
      <c r="AD41" s="97">
        <v>1938117</v>
      </c>
      <c r="AE41" s="97">
        <v>874000</v>
      </c>
      <c r="AF41" s="97">
        <f>SUM(AD41:AE41)</f>
        <v>2812117</v>
      </c>
      <c r="AI41" s="97">
        <v>714998</v>
      </c>
      <c r="AJ41" s="97">
        <v>920003</v>
      </c>
      <c r="AK41" s="97">
        <f>SUM(AI41:AJ41)</f>
        <v>1635001</v>
      </c>
      <c r="AL41" s="97">
        <v>1938117</v>
      </c>
      <c r="AM41" s="97">
        <v>874000</v>
      </c>
      <c r="AN41" s="97">
        <f>SUM(AL41:AM41)</f>
        <v>2812117</v>
      </c>
    </row>
    <row r="42" spans="1:42" ht="25.5" hidden="1" customHeight="1" thickBot="1">
      <c r="A42" s="174" t="s">
        <v>39</v>
      </c>
      <c r="B42" s="175"/>
      <c r="C42" s="97"/>
      <c r="D42" s="97"/>
      <c r="E42" s="97"/>
      <c r="F42" s="97"/>
      <c r="G42" s="97"/>
      <c r="H42" s="97">
        <v>2630000</v>
      </c>
      <c r="K42" s="97"/>
      <c r="L42" s="97"/>
      <c r="M42" s="97"/>
      <c r="N42" s="97"/>
      <c r="O42" s="97"/>
      <c r="P42" s="97">
        <v>2630000</v>
      </c>
      <c r="S42" s="97"/>
      <c r="T42" s="97"/>
      <c r="U42" s="97"/>
      <c r="V42" s="97"/>
      <c r="W42" s="97"/>
      <c r="X42" s="97">
        <v>2630000</v>
      </c>
      <c r="AA42" s="97"/>
      <c r="AB42" s="97"/>
      <c r="AC42" s="97"/>
      <c r="AD42" s="97"/>
      <c r="AE42" s="97"/>
      <c r="AF42" s="97">
        <v>2630000</v>
      </c>
      <c r="AI42" s="97"/>
      <c r="AJ42" s="97"/>
      <c r="AK42" s="97"/>
      <c r="AL42" s="97"/>
      <c r="AM42" s="97"/>
      <c r="AN42" s="97">
        <v>2630000</v>
      </c>
    </row>
    <row r="43" spans="1:42" ht="25.5" hidden="1" customHeight="1" thickBot="1">
      <c r="A43" s="174" t="s">
        <v>41</v>
      </c>
      <c r="B43" s="175"/>
      <c r="C43" s="97">
        <v>685967</v>
      </c>
      <c r="D43" s="97">
        <v>872874</v>
      </c>
      <c r="E43" s="97">
        <v>1558841</v>
      </c>
      <c r="F43" s="97">
        <v>2151307</v>
      </c>
      <c r="G43" s="97">
        <v>1174768</v>
      </c>
      <c r="H43" s="97">
        <v>3528315</v>
      </c>
      <c r="K43" s="97">
        <v>685967</v>
      </c>
      <c r="L43" s="97">
        <v>872874</v>
      </c>
      <c r="M43" s="97">
        <v>1558841</v>
      </c>
      <c r="N43" s="97">
        <v>2151307</v>
      </c>
      <c r="O43" s="97">
        <v>1174768</v>
      </c>
      <c r="P43" s="97">
        <v>3528315</v>
      </c>
      <c r="S43" s="97">
        <v>685967</v>
      </c>
      <c r="T43" s="97">
        <v>872874</v>
      </c>
      <c r="U43" s="97">
        <v>1558841</v>
      </c>
      <c r="V43" s="97">
        <v>2151307</v>
      </c>
      <c r="W43" s="97">
        <v>1174768</v>
      </c>
      <c r="X43" s="97">
        <v>3528315</v>
      </c>
      <c r="AA43" s="97">
        <v>685967</v>
      </c>
      <c r="AB43" s="97">
        <v>872874</v>
      </c>
      <c r="AC43" s="97">
        <v>1558841</v>
      </c>
      <c r="AD43" s="97">
        <v>2151307</v>
      </c>
      <c r="AE43" s="97">
        <v>1174768</v>
      </c>
      <c r="AF43" s="97">
        <v>3528315</v>
      </c>
      <c r="AI43" s="97">
        <v>685967</v>
      </c>
      <c r="AJ43" s="97">
        <v>872874</v>
      </c>
      <c r="AK43" s="97">
        <v>1558841</v>
      </c>
      <c r="AL43" s="97">
        <v>2151307</v>
      </c>
      <c r="AM43" s="97">
        <v>1174768</v>
      </c>
      <c r="AN43" s="97">
        <v>3528315</v>
      </c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  <row r="51" ht="17.25" hidden="1" customHeight="1"/>
    <row r="52" ht="17.25" hidden="1" customHeight="1"/>
    <row r="53" ht="17.25" hidden="1" customHeight="1"/>
    <row r="54" ht="17.25" hidden="1" customHeight="1"/>
    <row r="55" ht="17.25" hidden="1" customHeight="1"/>
    <row r="56" ht="17.25" hidden="1" customHeight="1"/>
  </sheetData>
  <mergeCells count="32">
    <mergeCell ref="A42:B42"/>
    <mergeCell ref="A43:B43"/>
    <mergeCell ref="C5:E5"/>
    <mergeCell ref="A1:J1"/>
    <mergeCell ref="I5:J5"/>
    <mergeCell ref="H3:J3"/>
    <mergeCell ref="A39:B39"/>
    <mergeCell ref="A41:B41"/>
    <mergeCell ref="F5:H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" right="0" top="0" bottom="0" header="0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  <pageSetUpPr fitToPage="1"/>
  </sheetPr>
  <dimension ref="A1:Q55"/>
  <sheetViews>
    <sheetView rightToLeft="1" zoomScaleNormal="100" zoomScaleSheetLayoutView="89" workbookViewId="0">
      <selection activeCell="C4" sqref="C4:Q4"/>
    </sheetView>
  </sheetViews>
  <sheetFormatPr defaultColWidth="9" defaultRowHeight="18"/>
  <cols>
    <col min="1" max="1" width="4.75" style="92" customWidth="1"/>
    <col min="2" max="2" width="12.875" style="92" customWidth="1"/>
    <col min="3" max="17" width="9.625" style="92" customWidth="1"/>
    <col min="18" max="16384" width="9" style="92"/>
  </cols>
  <sheetData>
    <row r="1" spans="1:17" ht="25.5" customHeight="1">
      <c r="A1" s="178" t="s">
        <v>129</v>
      </c>
      <c r="B1" s="178"/>
      <c r="C1" s="178"/>
      <c r="D1" s="178"/>
      <c r="E1" s="178"/>
    </row>
    <row r="2" spans="1:17" ht="25.5" customHeight="1">
      <c r="A2" s="93"/>
      <c r="B2" s="93"/>
      <c r="C2" s="93"/>
      <c r="D2" s="93" t="s">
        <v>122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18.75" customHeight="1">
      <c r="A3" s="93"/>
      <c r="B3" s="93"/>
      <c r="C3" s="93"/>
      <c r="D3" s="93"/>
      <c r="E3" s="112"/>
      <c r="F3" s="93"/>
      <c r="G3" s="93"/>
      <c r="H3" s="112"/>
      <c r="I3" s="93"/>
      <c r="J3" s="93"/>
      <c r="K3" s="112"/>
      <c r="L3" s="93"/>
      <c r="M3" s="93"/>
      <c r="N3" s="112"/>
      <c r="O3" s="93"/>
      <c r="P3" s="93"/>
      <c r="Q3" s="112"/>
    </row>
    <row r="4" spans="1:17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 t="s">
        <v>137</v>
      </c>
      <c r="G4" s="171"/>
      <c r="H4" s="171"/>
      <c r="I4" s="171" t="s">
        <v>138</v>
      </c>
      <c r="J4" s="171"/>
      <c r="K4" s="171"/>
      <c r="L4" s="171" t="s">
        <v>139</v>
      </c>
      <c r="M4" s="171"/>
      <c r="N4" s="171"/>
      <c r="O4" s="171" t="s">
        <v>140</v>
      </c>
      <c r="P4" s="171"/>
      <c r="Q4" s="171"/>
    </row>
    <row r="5" spans="1:17" ht="16.5" customHeight="1">
      <c r="A5" s="177"/>
      <c r="B5" s="177"/>
      <c r="C5" s="111" t="s">
        <v>1</v>
      </c>
      <c r="D5" s="111" t="s">
        <v>2</v>
      </c>
      <c r="E5" s="111" t="s">
        <v>3</v>
      </c>
      <c r="F5" s="111" t="s">
        <v>1</v>
      </c>
      <c r="G5" s="111" t="s">
        <v>2</v>
      </c>
      <c r="H5" s="111" t="s">
        <v>3</v>
      </c>
      <c r="I5" s="111" t="s">
        <v>1</v>
      </c>
      <c r="J5" s="111" t="s">
        <v>2</v>
      </c>
      <c r="K5" s="111" t="s">
        <v>3</v>
      </c>
      <c r="L5" s="111" t="s">
        <v>1</v>
      </c>
      <c r="M5" s="111" t="s">
        <v>2</v>
      </c>
      <c r="N5" s="111" t="s">
        <v>3</v>
      </c>
      <c r="O5" s="111" t="s">
        <v>1</v>
      </c>
      <c r="P5" s="111" t="s">
        <v>2</v>
      </c>
      <c r="Q5" s="111" t="s">
        <v>3</v>
      </c>
    </row>
    <row r="6" spans="1:17" ht="19.5" customHeight="1">
      <c r="A6" s="103">
        <v>1</v>
      </c>
      <c r="B6" s="110" t="s">
        <v>7</v>
      </c>
      <c r="C6" s="101">
        <v>3500</v>
      </c>
      <c r="D6" s="104">
        <v>17500</v>
      </c>
      <c r="E6" s="102">
        <f>D6*1000/C6</f>
        <v>5000</v>
      </c>
      <c r="F6" s="101">
        <v>3500</v>
      </c>
      <c r="G6" s="104">
        <v>18200</v>
      </c>
      <c r="H6" s="102">
        <f>G6*1000/F6</f>
        <v>5200</v>
      </c>
      <c r="I6" s="101">
        <v>3500</v>
      </c>
      <c r="J6" s="104">
        <v>18550</v>
      </c>
      <c r="K6" s="102">
        <f>J6*1000/I6</f>
        <v>5300</v>
      </c>
      <c r="L6" s="101">
        <v>3500</v>
      </c>
      <c r="M6" s="104">
        <v>19250</v>
      </c>
      <c r="N6" s="102">
        <f>M6*1000/L6</f>
        <v>5500</v>
      </c>
      <c r="O6" s="101">
        <v>3500</v>
      </c>
      <c r="P6" s="104">
        <v>19950</v>
      </c>
      <c r="Q6" s="102">
        <f>P6*1000/O6</f>
        <v>5700</v>
      </c>
    </row>
    <row r="7" spans="1:17" ht="19.5" customHeight="1">
      <c r="A7" s="103">
        <v>2</v>
      </c>
      <c r="B7" s="110" t="s">
        <v>8</v>
      </c>
      <c r="C7" s="101">
        <v>20</v>
      </c>
      <c r="D7" s="104">
        <v>100</v>
      </c>
      <c r="E7" s="102">
        <f>D7*1000/C7</f>
        <v>5000</v>
      </c>
      <c r="F7" s="101">
        <v>20</v>
      </c>
      <c r="G7" s="104">
        <v>104</v>
      </c>
      <c r="H7" s="102">
        <f>G7*1000/F7</f>
        <v>5200</v>
      </c>
      <c r="I7" s="101">
        <v>20</v>
      </c>
      <c r="J7" s="104">
        <v>106</v>
      </c>
      <c r="K7" s="102">
        <f>J7*1000/I7</f>
        <v>5300</v>
      </c>
      <c r="L7" s="101">
        <v>20</v>
      </c>
      <c r="M7" s="104">
        <v>110</v>
      </c>
      <c r="N7" s="102">
        <f>M7*1000/L7</f>
        <v>5500</v>
      </c>
      <c r="O7" s="101">
        <v>20</v>
      </c>
      <c r="P7" s="104">
        <v>114</v>
      </c>
      <c r="Q7" s="102">
        <f>P7*1000/O7</f>
        <v>5700</v>
      </c>
    </row>
    <row r="8" spans="1:17" ht="19.5" customHeight="1">
      <c r="A8" s="103">
        <v>3</v>
      </c>
      <c r="B8" s="110" t="s">
        <v>9</v>
      </c>
      <c r="C8" s="101">
        <v>2000</v>
      </c>
      <c r="D8" s="104">
        <v>10000</v>
      </c>
      <c r="E8" s="102">
        <f>D8*1000/C8</f>
        <v>5000</v>
      </c>
      <c r="F8" s="101">
        <v>2000</v>
      </c>
      <c r="G8" s="104">
        <v>10400</v>
      </c>
      <c r="H8" s="102">
        <f>G8*1000/F8</f>
        <v>5200</v>
      </c>
      <c r="I8" s="101">
        <v>2000</v>
      </c>
      <c r="J8" s="104">
        <v>10600</v>
      </c>
      <c r="K8" s="102">
        <f>J8*1000/I8</f>
        <v>5300</v>
      </c>
      <c r="L8" s="101">
        <v>2000</v>
      </c>
      <c r="M8" s="104">
        <v>11000</v>
      </c>
      <c r="N8" s="102">
        <f>M8*1000/L8</f>
        <v>5500</v>
      </c>
      <c r="O8" s="101">
        <v>2000</v>
      </c>
      <c r="P8" s="104">
        <v>11400</v>
      </c>
      <c r="Q8" s="102">
        <f>P8*1000/O8</f>
        <v>5700</v>
      </c>
    </row>
    <row r="9" spans="1:17" ht="19.5" customHeight="1">
      <c r="A9" s="103">
        <v>4</v>
      </c>
      <c r="B9" s="110" t="s">
        <v>10</v>
      </c>
      <c r="C9" s="101">
        <v>2000</v>
      </c>
      <c r="D9" s="104">
        <v>11000</v>
      </c>
      <c r="E9" s="102">
        <f>D9*1000/C9</f>
        <v>5500</v>
      </c>
      <c r="F9" s="101">
        <v>2000</v>
      </c>
      <c r="G9" s="104">
        <v>11000</v>
      </c>
      <c r="H9" s="102">
        <f>G9*1000/F9</f>
        <v>5500</v>
      </c>
      <c r="I9" s="101">
        <v>2000</v>
      </c>
      <c r="J9" s="104">
        <v>11200</v>
      </c>
      <c r="K9" s="102">
        <f>J9*1000/I9</f>
        <v>5600</v>
      </c>
      <c r="L9" s="101">
        <v>2000</v>
      </c>
      <c r="M9" s="104">
        <v>11200</v>
      </c>
      <c r="N9" s="102">
        <f>M9*1000/L9</f>
        <v>5600</v>
      </c>
      <c r="O9" s="101">
        <v>2000</v>
      </c>
      <c r="P9" s="104">
        <v>11600</v>
      </c>
      <c r="Q9" s="102">
        <f>P9*1000/O9</f>
        <v>5800</v>
      </c>
    </row>
    <row r="10" spans="1:17" ht="19.5" customHeight="1">
      <c r="A10" s="103">
        <v>5</v>
      </c>
      <c r="B10" s="110" t="s">
        <v>11</v>
      </c>
      <c r="C10" s="101"/>
      <c r="D10" s="104"/>
      <c r="E10" s="102"/>
      <c r="F10" s="101"/>
      <c r="G10" s="104"/>
      <c r="H10" s="102"/>
      <c r="I10" s="101"/>
      <c r="J10" s="104"/>
      <c r="K10" s="102"/>
      <c r="L10" s="101"/>
      <c r="M10" s="104"/>
      <c r="N10" s="102"/>
      <c r="O10" s="101"/>
      <c r="P10" s="104"/>
      <c r="Q10" s="102"/>
    </row>
    <row r="11" spans="1:17" ht="19.5" customHeight="1">
      <c r="A11" s="103">
        <v>6</v>
      </c>
      <c r="B11" s="110" t="s">
        <v>12</v>
      </c>
      <c r="C11" s="101">
        <v>4000</v>
      </c>
      <c r="D11" s="104">
        <v>20000</v>
      </c>
      <c r="E11" s="102">
        <f>D11*1000/C11</f>
        <v>5000</v>
      </c>
      <c r="F11" s="101">
        <v>4000</v>
      </c>
      <c r="G11" s="104">
        <v>20800</v>
      </c>
      <c r="H11" s="102">
        <f>G11*1000/F11</f>
        <v>5200</v>
      </c>
      <c r="I11" s="101">
        <v>4000</v>
      </c>
      <c r="J11" s="104">
        <v>21200</v>
      </c>
      <c r="K11" s="102">
        <f>J11*1000/I11</f>
        <v>5300</v>
      </c>
      <c r="L11" s="101">
        <v>4000</v>
      </c>
      <c r="M11" s="104">
        <v>22000</v>
      </c>
      <c r="N11" s="102">
        <f>M11*1000/L11</f>
        <v>5500</v>
      </c>
      <c r="O11" s="101">
        <v>4000</v>
      </c>
      <c r="P11" s="104">
        <v>22800</v>
      </c>
      <c r="Q11" s="102">
        <f>P11*1000/O11</f>
        <v>5700</v>
      </c>
    </row>
    <row r="12" spans="1:17" ht="19.5" customHeight="1">
      <c r="A12" s="103">
        <v>7</v>
      </c>
      <c r="B12" s="110" t="s">
        <v>13</v>
      </c>
      <c r="C12" s="101"/>
      <c r="D12" s="104"/>
      <c r="E12" s="102"/>
      <c r="F12" s="101"/>
      <c r="G12" s="104"/>
      <c r="H12" s="102"/>
      <c r="I12" s="101"/>
      <c r="J12" s="104"/>
      <c r="K12" s="102"/>
      <c r="L12" s="101"/>
      <c r="M12" s="104"/>
      <c r="N12" s="102"/>
      <c r="O12" s="101"/>
      <c r="P12" s="104"/>
      <c r="Q12" s="102"/>
    </row>
    <row r="13" spans="1:17" ht="19.5" customHeight="1">
      <c r="A13" s="103">
        <v>8</v>
      </c>
      <c r="B13" s="110" t="s">
        <v>14</v>
      </c>
      <c r="C13" s="101"/>
      <c r="D13" s="104"/>
      <c r="E13" s="102"/>
      <c r="F13" s="101"/>
      <c r="G13" s="104"/>
      <c r="H13" s="102"/>
      <c r="I13" s="101"/>
      <c r="J13" s="104"/>
      <c r="K13" s="102"/>
      <c r="L13" s="101"/>
      <c r="M13" s="104"/>
      <c r="N13" s="102"/>
      <c r="O13" s="101"/>
      <c r="P13" s="104"/>
      <c r="Q13" s="102"/>
    </row>
    <row r="14" spans="1:17" ht="19.5" customHeight="1">
      <c r="A14" s="103">
        <v>9</v>
      </c>
      <c r="B14" s="110" t="s">
        <v>15</v>
      </c>
      <c r="C14" s="101"/>
      <c r="D14" s="104"/>
      <c r="E14" s="102"/>
      <c r="F14" s="101"/>
      <c r="G14" s="104"/>
      <c r="H14" s="102"/>
      <c r="I14" s="101"/>
      <c r="J14" s="104"/>
      <c r="K14" s="102"/>
      <c r="L14" s="101"/>
      <c r="M14" s="104"/>
      <c r="N14" s="102"/>
      <c r="O14" s="101"/>
      <c r="P14" s="104"/>
      <c r="Q14" s="102"/>
    </row>
    <row r="15" spans="1:17" ht="19.5" customHeight="1">
      <c r="A15" s="103">
        <v>10</v>
      </c>
      <c r="B15" s="110" t="s">
        <v>16</v>
      </c>
      <c r="C15" s="101">
        <v>2300</v>
      </c>
      <c r="D15" s="104">
        <v>11500</v>
      </c>
      <c r="E15" s="102">
        <f>D15*1000/C15</f>
        <v>5000</v>
      </c>
      <c r="F15" s="101">
        <v>2300</v>
      </c>
      <c r="G15" s="104">
        <v>11960</v>
      </c>
      <c r="H15" s="102">
        <f>G15*1000/F15</f>
        <v>5200</v>
      </c>
      <c r="I15" s="101">
        <v>2300</v>
      </c>
      <c r="J15" s="104">
        <v>12190</v>
      </c>
      <c r="K15" s="102">
        <f>J15*1000/I15</f>
        <v>5300</v>
      </c>
      <c r="L15" s="101">
        <v>2300</v>
      </c>
      <c r="M15" s="104">
        <v>12650</v>
      </c>
      <c r="N15" s="102">
        <f>M15*1000/L15</f>
        <v>5500</v>
      </c>
      <c r="O15" s="101">
        <v>2300</v>
      </c>
      <c r="P15" s="104">
        <v>13110</v>
      </c>
      <c r="Q15" s="102">
        <f>P15*1000/O15</f>
        <v>5700</v>
      </c>
    </row>
    <row r="16" spans="1:17" ht="19.5" customHeight="1">
      <c r="A16" s="103">
        <v>11</v>
      </c>
      <c r="B16" s="110" t="s">
        <v>17</v>
      </c>
      <c r="C16" s="101"/>
      <c r="D16" s="104"/>
      <c r="E16" s="102"/>
      <c r="F16" s="101"/>
      <c r="G16" s="104"/>
      <c r="H16" s="102"/>
      <c r="I16" s="101"/>
      <c r="J16" s="104"/>
      <c r="K16" s="102"/>
      <c r="L16" s="101"/>
      <c r="M16" s="104"/>
      <c r="N16" s="102"/>
      <c r="O16" s="101"/>
      <c r="P16" s="104"/>
      <c r="Q16" s="102"/>
    </row>
    <row r="17" spans="1:17" ht="19.5" customHeight="1">
      <c r="A17" s="103">
        <v>12</v>
      </c>
      <c r="B17" s="110" t="s">
        <v>18</v>
      </c>
      <c r="C17" s="101">
        <v>2050</v>
      </c>
      <c r="D17" s="104">
        <v>9225</v>
      </c>
      <c r="E17" s="102">
        <f>D17*1000/C17</f>
        <v>4500</v>
      </c>
      <c r="F17" s="101">
        <v>2050</v>
      </c>
      <c r="G17" s="104">
        <v>9430</v>
      </c>
      <c r="H17" s="102">
        <f>G17*1000/F17</f>
        <v>4600</v>
      </c>
      <c r="I17" s="101">
        <v>2050</v>
      </c>
      <c r="J17" s="104">
        <v>9635</v>
      </c>
      <c r="K17" s="102">
        <f>J17*1000/I17</f>
        <v>4700</v>
      </c>
      <c r="L17" s="101">
        <v>2050</v>
      </c>
      <c r="M17" s="104">
        <v>10045</v>
      </c>
      <c r="N17" s="102">
        <f>M17*1000/L17</f>
        <v>4900</v>
      </c>
      <c r="O17" s="101">
        <v>2050</v>
      </c>
      <c r="P17" s="104">
        <v>10660</v>
      </c>
      <c r="Q17" s="102">
        <f>P17*1000/O17</f>
        <v>5200</v>
      </c>
    </row>
    <row r="18" spans="1:17" ht="19.5" customHeight="1">
      <c r="A18" s="103">
        <v>13</v>
      </c>
      <c r="B18" s="110" t="s">
        <v>19</v>
      </c>
      <c r="C18" s="101">
        <v>700</v>
      </c>
      <c r="D18" s="104">
        <v>3150</v>
      </c>
      <c r="E18" s="102">
        <f>D18*1000/C18</f>
        <v>4500</v>
      </c>
      <c r="F18" s="101">
        <v>700</v>
      </c>
      <c r="G18" s="104">
        <v>3220</v>
      </c>
      <c r="H18" s="102">
        <f>G18*1000/F18</f>
        <v>4600</v>
      </c>
      <c r="I18" s="101">
        <v>700</v>
      </c>
      <c r="J18" s="104">
        <v>3290</v>
      </c>
      <c r="K18" s="102">
        <f>J18*1000/I18</f>
        <v>4700</v>
      </c>
      <c r="L18" s="101">
        <v>700</v>
      </c>
      <c r="M18" s="104">
        <v>3430</v>
      </c>
      <c r="N18" s="102">
        <f>M18*1000/L18</f>
        <v>4900</v>
      </c>
      <c r="O18" s="101">
        <v>700</v>
      </c>
      <c r="P18" s="104">
        <v>3640</v>
      </c>
      <c r="Q18" s="102">
        <f>P18*1000/O18</f>
        <v>5200</v>
      </c>
    </row>
    <row r="19" spans="1:17" ht="19.5" customHeight="1">
      <c r="A19" s="103">
        <v>14</v>
      </c>
      <c r="B19" s="110" t="s">
        <v>20</v>
      </c>
      <c r="C19" s="101">
        <v>60000</v>
      </c>
      <c r="D19" s="104">
        <v>297000</v>
      </c>
      <c r="E19" s="102">
        <f>D19*1000/C19</f>
        <v>4950</v>
      </c>
      <c r="F19" s="101">
        <v>60000</v>
      </c>
      <c r="G19" s="104">
        <v>300000</v>
      </c>
      <c r="H19" s="102">
        <f>G19*1000/F19</f>
        <v>5000</v>
      </c>
      <c r="I19" s="101">
        <v>60000</v>
      </c>
      <c r="J19" s="104">
        <v>312000</v>
      </c>
      <c r="K19" s="102">
        <f>J19*1000/I19</f>
        <v>5200</v>
      </c>
      <c r="L19" s="101">
        <v>60000</v>
      </c>
      <c r="M19" s="104">
        <v>324000</v>
      </c>
      <c r="N19" s="102">
        <f>M19*1000/L19</f>
        <v>5400</v>
      </c>
      <c r="O19" s="101">
        <v>60000</v>
      </c>
      <c r="P19" s="104">
        <v>336000</v>
      </c>
      <c r="Q19" s="102">
        <f>P19*1000/O19</f>
        <v>5600</v>
      </c>
    </row>
    <row r="20" spans="1:17" ht="19.5" customHeight="1">
      <c r="A20" s="113">
        <v>15</v>
      </c>
      <c r="B20" s="114" t="s">
        <v>21</v>
      </c>
      <c r="C20" s="116">
        <v>2650</v>
      </c>
      <c r="D20" s="117">
        <v>11925</v>
      </c>
      <c r="E20" s="119">
        <f>D20*1000/C20</f>
        <v>4500</v>
      </c>
      <c r="F20" s="116">
        <v>2650</v>
      </c>
      <c r="G20" s="117">
        <v>12190</v>
      </c>
      <c r="H20" s="119">
        <f>G20*1000/F20</f>
        <v>4600</v>
      </c>
      <c r="I20" s="116">
        <v>2650</v>
      </c>
      <c r="J20" s="117">
        <v>12455</v>
      </c>
      <c r="K20" s="119">
        <f>J20*1000/I20</f>
        <v>4700</v>
      </c>
      <c r="L20" s="116">
        <v>2650</v>
      </c>
      <c r="M20" s="117">
        <v>12985</v>
      </c>
      <c r="N20" s="119">
        <f>M20*1000/L20</f>
        <v>4900</v>
      </c>
      <c r="O20" s="116">
        <v>2650</v>
      </c>
      <c r="P20" s="117">
        <v>13780</v>
      </c>
      <c r="Q20" s="119">
        <f>P20*1000/O20</f>
        <v>5200</v>
      </c>
    </row>
    <row r="21" spans="1:17" ht="19.5" customHeight="1">
      <c r="A21" s="103">
        <v>16</v>
      </c>
      <c r="B21" s="110" t="s">
        <v>22</v>
      </c>
      <c r="C21" s="101"/>
      <c r="D21" s="104"/>
      <c r="E21" s="102"/>
      <c r="F21" s="101"/>
      <c r="G21" s="104"/>
      <c r="H21" s="102"/>
      <c r="I21" s="101"/>
      <c r="J21" s="104"/>
      <c r="K21" s="102"/>
      <c r="L21" s="101"/>
      <c r="M21" s="104"/>
      <c r="N21" s="102"/>
      <c r="O21" s="101"/>
      <c r="P21" s="104"/>
      <c r="Q21" s="102"/>
    </row>
    <row r="22" spans="1:17" ht="19.5" customHeight="1">
      <c r="A22" s="103">
        <v>17</v>
      </c>
      <c r="B22" s="110" t="s">
        <v>23</v>
      </c>
      <c r="C22" s="101">
        <v>2000</v>
      </c>
      <c r="D22" s="104">
        <v>9000</v>
      </c>
      <c r="E22" s="102">
        <f>D22*1000/C22</f>
        <v>4500</v>
      </c>
      <c r="F22" s="101">
        <v>2000</v>
      </c>
      <c r="G22" s="104">
        <v>9200</v>
      </c>
      <c r="H22" s="102">
        <f>G22*1000/F22</f>
        <v>4600</v>
      </c>
      <c r="I22" s="101">
        <v>2000</v>
      </c>
      <c r="J22" s="104">
        <v>9400</v>
      </c>
      <c r="K22" s="102">
        <f>J22*1000/I22</f>
        <v>4700</v>
      </c>
      <c r="L22" s="101">
        <v>2000</v>
      </c>
      <c r="M22" s="104">
        <v>9800</v>
      </c>
      <c r="N22" s="102">
        <f>M22*1000/L22</f>
        <v>4900</v>
      </c>
      <c r="O22" s="101">
        <v>2000</v>
      </c>
      <c r="P22" s="104">
        <v>10400</v>
      </c>
      <c r="Q22" s="102">
        <f>P22*1000/O22</f>
        <v>5200</v>
      </c>
    </row>
    <row r="23" spans="1:17" ht="19.5" customHeight="1">
      <c r="A23" s="103">
        <v>18</v>
      </c>
      <c r="B23" s="110" t="s">
        <v>24</v>
      </c>
      <c r="C23" s="101">
        <v>25000</v>
      </c>
      <c r="D23" s="104">
        <v>137500</v>
      </c>
      <c r="E23" s="102">
        <f>D23*1000/C23</f>
        <v>5500</v>
      </c>
      <c r="F23" s="101">
        <v>25000</v>
      </c>
      <c r="G23" s="104">
        <v>137500</v>
      </c>
      <c r="H23" s="102">
        <f>G23*1000/F23</f>
        <v>5500</v>
      </c>
      <c r="I23" s="101">
        <v>25000</v>
      </c>
      <c r="J23" s="104">
        <v>140000</v>
      </c>
      <c r="K23" s="102">
        <f>J23*1000/I23</f>
        <v>5600</v>
      </c>
      <c r="L23" s="101">
        <v>25000</v>
      </c>
      <c r="M23" s="104">
        <v>140000</v>
      </c>
      <c r="N23" s="102">
        <f>M23*1000/L23</f>
        <v>5600</v>
      </c>
      <c r="O23" s="101">
        <v>25000</v>
      </c>
      <c r="P23" s="104">
        <v>145000</v>
      </c>
      <c r="Q23" s="102">
        <f>P23*1000/O23</f>
        <v>5800</v>
      </c>
    </row>
    <row r="24" spans="1:17" ht="19.5" customHeight="1">
      <c r="A24" s="103">
        <v>19</v>
      </c>
      <c r="B24" s="110" t="s">
        <v>25</v>
      </c>
      <c r="C24" s="101">
        <v>3650</v>
      </c>
      <c r="D24" s="104">
        <v>18250</v>
      </c>
      <c r="E24" s="102">
        <f>D24*1000/C24</f>
        <v>5000</v>
      </c>
      <c r="F24" s="101">
        <v>3650</v>
      </c>
      <c r="G24" s="104">
        <v>18980</v>
      </c>
      <c r="H24" s="102">
        <f>G24*1000/F24</f>
        <v>5200</v>
      </c>
      <c r="I24" s="101">
        <v>3650</v>
      </c>
      <c r="J24" s="104">
        <v>19345</v>
      </c>
      <c r="K24" s="102">
        <f>J24*1000/I24</f>
        <v>5300</v>
      </c>
      <c r="L24" s="101">
        <v>3650</v>
      </c>
      <c r="M24" s="104">
        <v>20075</v>
      </c>
      <c r="N24" s="102">
        <f>M24*1000/L24</f>
        <v>5500</v>
      </c>
      <c r="O24" s="101">
        <v>3650</v>
      </c>
      <c r="P24" s="104">
        <v>21170</v>
      </c>
      <c r="Q24" s="102">
        <f>P24*1000/O24</f>
        <v>5800</v>
      </c>
    </row>
    <row r="25" spans="1:17" ht="19.5" customHeight="1">
      <c r="A25" s="103">
        <v>20</v>
      </c>
      <c r="B25" s="110" t="s">
        <v>26</v>
      </c>
      <c r="C25" s="101"/>
      <c r="D25" s="104"/>
      <c r="E25" s="102"/>
      <c r="F25" s="101"/>
      <c r="G25" s="104"/>
      <c r="H25" s="102"/>
      <c r="I25" s="101"/>
      <c r="J25" s="104"/>
      <c r="K25" s="102"/>
      <c r="L25" s="101"/>
      <c r="M25" s="104"/>
      <c r="N25" s="102"/>
      <c r="O25" s="101"/>
      <c r="P25" s="104"/>
      <c r="Q25" s="102"/>
    </row>
    <row r="26" spans="1:17" ht="19.5" customHeight="1">
      <c r="A26" s="103">
        <v>21</v>
      </c>
      <c r="B26" s="110" t="s">
        <v>27</v>
      </c>
      <c r="C26" s="101"/>
      <c r="D26" s="104"/>
      <c r="E26" s="102"/>
      <c r="F26" s="101"/>
      <c r="G26" s="104"/>
      <c r="H26" s="102"/>
      <c r="I26" s="101"/>
      <c r="J26" s="104"/>
      <c r="K26" s="102"/>
      <c r="L26" s="101"/>
      <c r="M26" s="104"/>
      <c r="N26" s="102"/>
      <c r="O26" s="101"/>
      <c r="P26" s="104"/>
      <c r="Q26" s="102"/>
    </row>
    <row r="27" spans="1:17" ht="19.5" customHeight="1">
      <c r="A27" s="103">
        <v>22</v>
      </c>
      <c r="B27" s="110" t="s">
        <v>28</v>
      </c>
      <c r="C27" s="101"/>
      <c r="D27" s="104"/>
      <c r="E27" s="102"/>
      <c r="F27" s="101"/>
      <c r="G27" s="104"/>
      <c r="H27" s="102"/>
      <c r="I27" s="101"/>
      <c r="J27" s="104"/>
      <c r="K27" s="102"/>
      <c r="L27" s="101"/>
      <c r="M27" s="104"/>
      <c r="N27" s="102"/>
      <c r="O27" s="101"/>
      <c r="P27" s="104"/>
      <c r="Q27" s="102"/>
    </row>
    <row r="28" spans="1:17" ht="19.5" customHeight="1">
      <c r="A28" s="103">
        <v>23</v>
      </c>
      <c r="B28" s="110" t="s">
        <v>29</v>
      </c>
      <c r="C28" s="101">
        <v>2000</v>
      </c>
      <c r="D28" s="104">
        <v>10000</v>
      </c>
      <c r="E28" s="102">
        <f t="shared" ref="E28:E33" si="0">D28*1000/C28</f>
        <v>5000</v>
      </c>
      <c r="F28" s="101">
        <v>2000</v>
      </c>
      <c r="G28" s="104">
        <v>10400</v>
      </c>
      <c r="H28" s="102">
        <f t="shared" ref="H28:H33" si="1">G28*1000/F28</f>
        <v>5200</v>
      </c>
      <c r="I28" s="101">
        <v>2000</v>
      </c>
      <c r="J28" s="104">
        <v>10600</v>
      </c>
      <c r="K28" s="102">
        <f t="shared" ref="K28:K33" si="2">J28*1000/I28</f>
        <v>5300</v>
      </c>
      <c r="L28" s="101">
        <v>2000</v>
      </c>
      <c r="M28" s="104">
        <v>11000</v>
      </c>
      <c r="N28" s="102">
        <f t="shared" ref="N28:N33" si="3">M28*1000/L28</f>
        <v>5500</v>
      </c>
      <c r="O28" s="101">
        <v>2000</v>
      </c>
      <c r="P28" s="104">
        <v>11600</v>
      </c>
      <c r="Q28" s="102">
        <f t="shared" ref="Q28:Q33" si="4">P28*1000/O28</f>
        <v>5800</v>
      </c>
    </row>
    <row r="29" spans="1:17" ht="19.5" customHeight="1">
      <c r="A29" s="103">
        <v>24</v>
      </c>
      <c r="B29" s="110" t="s">
        <v>30</v>
      </c>
      <c r="C29" s="101">
        <v>3200</v>
      </c>
      <c r="D29" s="104">
        <v>16000</v>
      </c>
      <c r="E29" s="102">
        <f t="shared" si="0"/>
        <v>5000</v>
      </c>
      <c r="F29" s="101">
        <v>3200</v>
      </c>
      <c r="G29" s="104">
        <v>16640</v>
      </c>
      <c r="H29" s="102">
        <f t="shared" si="1"/>
        <v>5200</v>
      </c>
      <c r="I29" s="101">
        <v>3200</v>
      </c>
      <c r="J29" s="104">
        <v>16960</v>
      </c>
      <c r="K29" s="102">
        <f t="shared" si="2"/>
        <v>5300</v>
      </c>
      <c r="L29" s="101">
        <v>3200</v>
      </c>
      <c r="M29" s="104">
        <v>17600</v>
      </c>
      <c r="N29" s="102">
        <f t="shared" si="3"/>
        <v>5500</v>
      </c>
      <c r="O29" s="101">
        <v>3200</v>
      </c>
      <c r="P29" s="104">
        <v>18560</v>
      </c>
      <c r="Q29" s="102">
        <f t="shared" si="4"/>
        <v>5800</v>
      </c>
    </row>
    <row r="30" spans="1:17" ht="19.5" customHeight="1">
      <c r="A30" s="103">
        <v>25</v>
      </c>
      <c r="B30" s="110" t="s">
        <v>31</v>
      </c>
      <c r="C30" s="101">
        <v>56430</v>
      </c>
      <c r="D30" s="104">
        <v>386545.5</v>
      </c>
      <c r="E30" s="102">
        <f t="shared" si="0"/>
        <v>6850</v>
      </c>
      <c r="F30" s="101">
        <v>56430</v>
      </c>
      <c r="G30" s="104">
        <v>414760.5</v>
      </c>
      <c r="H30" s="102">
        <f t="shared" si="1"/>
        <v>7350</v>
      </c>
      <c r="I30" s="101">
        <v>56430</v>
      </c>
      <c r="J30" s="104">
        <v>440154</v>
      </c>
      <c r="K30" s="102">
        <f t="shared" si="2"/>
        <v>7800</v>
      </c>
      <c r="L30" s="101">
        <v>56430</v>
      </c>
      <c r="M30" s="104">
        <v>465547.5</v>
      </c>
      <c r="N30" s="102">
        <f t="shared" si="3"/>
        <v>8250</v>
      </c>
      <c r="O30" s="101">
        <v>56430</v>
      </c>
      <c r="P30" s="104">
        <v>502227</v>
      </c>
      <c r="Q30" s="102">
        <f t="shared" si="4"/>
        <v>8900</v>
      </c>
    </row>
    <row r="31" spans="1:17" ht="19.5" customHeight="1">
      <c r="A31" s="103">
        <v>26</v>
      </c>
      <c r="B31" s="110" t="s">
        <v>32</v>
      </c>
      <c r="C31" s="101">
        <v>228000</v>
      </c>
      <c r="D31" s="104">
        <v>1311000</v>
      </c>
      <c r="E31" s="102">
        <f t="shared" si="0"/>
        <v>5750</v>
      </c>
      <c r="F31" s="101">
        <v>228000</v>
      </c>
      <c r="G31" s="104">
        <v>1397640</v>
      </c>
      <c r="H31" s="102">
        <f t="shared" si="1"/>
        <v>6130</v>
      </c>
      <c r="I31" s="101">
        <v>228000</v>
      </c>
      <c r="J31" s="104">
        <v>1499100</v>
      </c>
      <c r="K31" s="102">
        <f t="shared" si="2"/>
        <v>6575</v>
      </c>
      <c r="L31" s="101">
        <v>228000</v>
      </c>
      <c r="M31" s="104">
        <v>1664400</v>
      </c>
      <c r="N31" s="102">
        <f t="shared" si="3"/>
        <v>7300</v>
      </c>
      <c r="O31" s="101">
        <v>228000</v>
      </c>
      <c r="P31" s="104">
        <v>1839960</v>
      </c>
      <c r="Q31" s="102">
        <f t="shared" si="4"/>
        <v>8070</v>
      </c>
    </row>
    <row r="32" spans="1:17" ht="19.5" customHeight="1">
      <c r="A32" s="103">
        <v>27</v>
      </c>
      <c r="B32" s="110" t="s">
        <v>33</v>
      </c>
      <c r="C32" s="101">
        <v>7500</v>
      </c>
      <c r="D32" s="104">
        <v>37500</v>
      </c>
      <c r="E32" s="102">
        <f t="shared" si="0"/>
        <v>5000</v>
      </c>
      <c r="F32" s="101">
        <v>7500</v>
      </c>
      <c r="G32" s="104">
        <v>39000</v>
      </c>
      <c r="H32" s="102">
        <f t="shared" si="1"/>
        <v>5200</v>
      </c>
      <c r="I32" s="101">
        <v>7500</v>
      </c>
      <c r="J32" s="104">
        <v>39750</v>
      </c>
      <c r="K32" s="102">
        <f t="shared" si="2"/>
        <v>5300</v>
      </c>
      <c r="L32" s="101">
        <v>7500</v>
      </c>
      <c r="M32" s="104">
        <v>41250</v>
      </c>
      <c r="N32" s="102">
        <f t="shared" si="3"/>
        <v>5500</v>
      </c>
      <c r="O32" s="101">
        <v>7500</v>
      </c>
      <c r="P32" s="104">
        <v>43500</v>
      </c>
      <c r="Q32" s="102">
        <f t="shared" si="4"/>
        <v>5800</v>
      </c>
    </row>
    <row r="33" spans="1:17" ht="19.5" customHeight="1">
      <c r="A33" s="103">
        <v>28</v>
      </c>
      <c r="B33" s="110" t="s">
        <v>34</v>
      </c>
      <c r="C33" s="101">
        <v>215000</v>
      </c>
      <c r="D33" s="104">
        <v>1472750</v>
      </c>
      <c r="E33" s="102">
        <f t="shared" si="0"/>
        <v>6850</v>
      </c>
      <c r="F33" s="101">
        <v>215000</v>
      </c>
      <c r="G33" s="104">
        <v>1591000</v>
      </c>
      <c r="H33" s="102">
        <f t="shared" si="1"/>
        <v>7400</v>
      </c>
      <c r="I33" s="101">
        <v>215000</v>
      </c>
      <c r="J33" s="104">
        <v>1687750</v>
      </c>
      <c r="K33" s="102">
        <f t="shared" si="2"/>
        <v>7850</v>
      </c>
      <c r="L33" s="101">
        <v>215000</v>
      </c>
      <c r="M33" s="104">
        <v>1806000</v>
      </c>
      <c r="N33" s="102">
        <f t="shared" si="3"/>
        <v>8400</v>
      </c>
      <c r="O33" s="101">
        <v>215000</v>
      </c>
      <c r="P33" s="104">
        <v>1988750</v>
      </c>
      <c r="Q33" s="102">
        <f t="shared" si="4"/>
        <v>9250</v>
      </c>
    </row>
    <row r="34" spans="1:17" ht="19.5" customHeight="1">
      <c r="A34" s="103">
        <v>29</v>
      </c>
      <c r="B34" s="110" t="s">
        <v>35</v>
      </c>
      <c r="C34" s="101"/>
      <c r="D34" s="104"/>
      <c r="E34" s="102"/>
      <c r="F34" s="101"/>
      <c r="G34" s="104"/>
      <c r="H34" s="102"/>
      <c r="I34" s="101"/>
      <c r="J34" s="104"/>
      <c r="K34" s="102"/>
      <c r="L34" s="101"/>
      <c r="M34" s="104"/>
      <c r="N34" s="102"/>
      <c r="O34" s="101"/>
      <c r="P34" s="104"/>
      <c r="Q34" s="102"/>
    </row>
    <row r="35" spans="1:17" ht="19.5" customHeight="1">
      <c r="A35" s="103">
        <v>30</v>
      </c>
      <c r="B35" s="110" t="s">
        <v>36</v>
      </c>
      <c r="C35" s="101"/>
      <c r="D35" s="104"/>
      <c r="E35" s="102"/>
      <c r="F35" s="101"/>
      <c r="G35" s="104"/>
      <c r="H35" s="102"/>
      <c r="I35" s="101"/>
      <c r="J35" s="104"/>
      <c r="K35" s="102"/>
      <c r="L35" s="101"/>
      <c r="M35" s="104"/>
      <c r="N35" s="102"/>
      <c r="O35" s="101"/>
      <c r="P35" s="104"/>
      <c r="Q35" s="102"/>
    </row>
    <row r="36" spans="1:17" ht="19.5" customHeight="1">
      <c r="A36" s="103">
        <v>31</v>
      </c>
      <c r="B36" s="110" t="s">
        <v>37</v>
      </c>
      <c r="C36" s="101"/>
      <c r="D36" s="104"/>
      <c r="E36" s="102"/>
      <c r="F36" s="101"/>
      <c r="G36" s="104"/>
      <c r="H36" s="102"/>
      <c r="I36" s="101"/>
      <c r="J36" s="104"/>
      <c r="K36" s="102"/>
      <c r="L36" s="101"/>
      <c r="M36" s="104"/>
      <c r="N36" s="102"/>
      <c r="O36" s="101"/>
      <c r="P36" s="104"/>
      <c r="Q36" s="102"/>
    </row>
    <row r="37" spans="1:17" ht="19.5" customHeight="1">
      <c r="A37" s="103">
        <v>32</v>
      </c>
      <c r="B37" s="110" t="s">
        <v>38</v>
      </c>
      <c r="C37" s="101"/>
      <c r="D37" s="104"/>
      <c r="E37" s="102"/>
      <c r="F37" s="101"/>
      <c r="G37" s="104"/>
      <c r="H37" s="102"/>
      <c r="I37" s="101"/>
      <c r="J37" s="104"/>
      <c r="K37" s="102"/>
      <c r="L37" s="101"/>
      <c r="M37" s="104"/>
      <c r="N37" s="102"/>
      <c r="O37" s="101"/>
      <c r="P37" s="104"/>
      <c r="Q37" s="102"/>
    </row>
    <row r="38" spans="1:17" ht="25.5" customHeight="1">
      <c r="A38" s="176" t="s">
        <v>6</v>
      </c>
      <c r="B38" s="176"/>
      <c r="C38" s="107">
        <f>SUM(C6:C37)</f>
        <v>622000</v>
      </c>
      <c r="D38" s="107">
        <f t="shared" ref="D38:P38" si="5">SUM(D6:D37)</f>
        <v>3789945.5</v>
      </c>
      <c r="E38" s="102">
        <f>D38*1000/C38</f>
        <v>6093.1599678456596</v>
      </c>
      <c r="F38" s="107">
        <f t="shared" si="5"/>
        <v>622000</v>
      </c>
      <c r="G38" s="107">
        <f t="shared" si="5"/>
        <v>4032424.5</v>
      </c>
      <c r="H38" s="102">
        <f>G38*1000/F38</f>
        <v>6482.9975884244377</v>
      </c>
      <c r="I38" s="107">
        <f t="shared" si="5"/>
        <v>622000</v>
      </c>
      <c r="J38" s="107">
        <f t="shared" si="5"/>
        <v>4274285</v>
      </c>
      <c r="K38" s="102">
        <f>J38*1000/I38</f>
        <v>6871.8408360128615</v>
      </c>
      <c r="L38" s="107">
        <f t="shared" si="5"/>
        <v>622000</v>
      </c>
      <c r="M38" s="107">
        <f t="shared" si="5"/>
        <v>4602342.5</v>
      </c>
      <c r="N38" s="102">
        <f>M38*1000/L38</f>
        <v>7399.2644694533765</v>
      </c>
      <c r="O38" s="107">
        <f t="shared" si="5"/>
        <v>622000</v>
      </c>
      <c r="P38" s="107">
        <f t="shared" si="5"/>
        <v>5024221</v>
      </c>
      <c r="Q38" s="102">
        <f>P38*1000/O38</f>
        <v>8077.5257234726687</v>
      </c>
    </row>
    <row r="39" spans="1:17" ht="25.5" hidden="1" customHeight="1">
      <c r="A39" s="179"/>
      <c r="B39" s="180"/>
      <c r="C39" s="99"/>
      <c r="D39" s="99"/>
      <c r="E39" s="46" t="e">
        <f>D39*1000/C39</f>
        <v>#DIV/0!</v>
      </c>
      <c r="F39" s="99"/>
      <c r="G39" s="99"/>
      <c r="H39" s="46" t="e">
        <f>G39*1000/F39</f>
        <v>#DIV/0!</v>
      </c>
      <c r="I39" s="99"/>
      <c r="J39" s="99"/>
      <c r="K39" s="46" t="e">
        <f>J39*1000/I39</f>
        <v>#DIV/0!</v>
      </c>
      <c r="L39" s="99"/>
      <c r="M39" s="99"/>
      <c r="N39" s="46" t="e">
        <f>M39*1000/L39</f>
        <v>#DIV/0!</v>
      </c>
      <c r="O39" s="99"/>
      <c r="P39" s="99"/>
      <c r="Q39" s="46" t="e">
        <f>P39*1000/O39</f>
        <v>#DIV/0!</v>
      </c>
    </row>
    <row r="40" spans="1:17" ht="25.5" hidden="1" customHeight="1" thickBot="1">
      <c r="A40" s="174" t="s">
        <v>40</v>
      </c>
      <c r="B40" s="175"/>
      <c r="C40" s="97">
        <v>290000</v>
      </c>
      <c r="D40" s="97">
        <v>1851956</v>
      </c>
      <c r="E40" s="46">
        <f>D40*1000/C40</f>
        <v>6386.0551724137931</v>
      </c>
      <c r="F40" s="97">
        <v>290000</v>
      </c>
      <c r="G40" s="97">
        <v>1851956</v>
      </c>
      <c r="H40" s="46">
        <f>G40*1000/F40</f>
        <v>6386.0551724137931</v>
      </c>
      <c r="I40" s="97">
        <v>290000</v>
      </c>
      <c r="J40" s="97">
        <v>1851956</v>
      </c>
      <c r="K40" s="46">
        <f>J40*1000/I40</f>
        <v>6386.0551724137931</v>
      </c>
      <c r="L40" s="97">
        <v>290000</v>
      </c>
      <c r="M40" s="97">
        <v>1851956</v>
      </c>
      <c r="N40" s="46">
        <f>M40*1000/L40</f>
        <v>6386.0551724137931</v>
      </c>
      <c r="O40" s="97">
        <v>290000</v>
      </c>
      <c r="P40" s="97">
        <v>1851956</v>
      </c>
      <c r="Q40" s="46">
        <f>P40*1000/O40</f>
        <v>6386.0551724137931</v>
      </c>
    </row>
    <row r="41" spans="1:17" ht="25.5" hidden="1" customHeight="1" thickBot="1">
      <c r="A41" s="174" t="s">
        <v>39</v>
      </c>
      <c r="B41" s="175"/>
      <c r="C41" s="97"/>
      <c r="D41" s="97"/>
      <c r="E41" s="46" t="e">
        <f>D41*1000/C41</f>
        <v>#DIV/0!</v>
      </c>
      <c r="F41" s="97"/>
      <c r="G41" s="97"/>
      <c r="H41" s="46" t="e">
        <f>G41*1000/F41</f>
        <v>#DIV/0!</v>
      </c>
      <c r="I41" s="97"/>
      <c r="J41" s="97"/>
      <c r="K41" s="46" t="e">
        <f>J41*1000/I41</f>
        <v>#DIV/0!</v>
      </c>
      <c r="L41" s="97"/>
      <c r="M41" s="97"/>
      <c r="N41" s="46" t="e">
        <f>M41*1000/L41</f>
        <v>#DIV/0!</v>
      </c>
      <c r="O41" s="97"/>
      <c r="P41" s="97"/>
      <c r="Q41" s="46" t="e">
        <f>P41*1000/O41</f>
        <v>#DIV/0!</v>
      </c>
    </row>
    <row r="42" spans="1:17" ht="17.25" hidden="1" customHeight="1" thickBot="1">
      <c r="A42" s="96" t="s">
        <v>41</v>
      </c>
      <c r="B42" s="98"/>
      <c r="C42" s="96">
        <v>271609</v>
      </c>
      <c r="D42" s="96">
        <v>2116268</v>
      </c>
      <c r="E42" s="46">
        <f>D42*1000/C42</f>
        <v>7791.5974802013188</v>
      </c>
      <c r="F42" s="96">
        <v>271609</v>
      </c>
      <c r="G42" s="96">
        <v>2116268</v>
      </c>
      <c r="H42" s="46">
        <f>G42*1000/F42</f>
        <v>7791.5974802013188</v>
      </c>
      <c r="I42" s="96">
        <v>271609</v>
      </c>
      <c r="J42" s="96">
        <v>2116268</v>
      </c>
      <c r="K42" s="46">
        <f>J42*1000/I42</f>
        <v>7791.5974802013188</v>
      </c>
      <c r="L42" s="96">
        <v>271609</v>
      </c>
      <c r="M42" s="96">
        <v>2116268</v>
      </c>
      <c r="N42" s="46">
        <f>M42*1000/L42</f>
        <v>7791.5974802013188</v>
      </c>
      <c r="O42" s="96">
        <v>271609</v>
      </c>
      <c r="P42" s="96">
        <v>2116268</v>
      </c>
      <c r="Q42" s="46">
        <f>P42*1000/O42</f>
        <v>7791.5974802013188</v>
      </c>
    </row>
    <row r="43" spans="1:17" ht="13.5" customHeight="1"/>
    <row r="45" spans="1:17" ht="17.25" hidden="1" customHeight="1"/>
    <row r="46" spans="1:17" ht="17.25" hidden="1" customHeight="1"/>
    <row r="47" spans="1:17" ht="17.25" hidden="1" customHeight="1"/>
    <row r="48" spans="1:17" ht="17.25" hidden="1" customHeight="1"/>
    <row r="49" ht="17.25" hidden="1" customHeight="1"/>
    <row r="50" ht="17.25" hidden="1" customHeight="1"/>
    <row r="51" ht="17.25" hidden="1" customHeight="1"/>
    <row r="52" ht="17.25" hidden="1" customHeight="1"/>
    <row r="53" ht="17.25" hidden="1" customHeight="1"/>
    <row r="54" ht="17.25" hidden="1" customHeight="1"/>
    <row r="55" ht="17.25" hidden="1" customHeight="1"/>
  </sheetData>
  <mergeCells count="12">
    <mergeCell ref="A38:B38"/>
    <mergeCell ref="A40:B40"/>
    <mergeCell ref="A41:B41"/>
    <mergeCell ref="A39:B39"/>
    <mergeCell ref="C4:E4"/>
    <mergeCell ref="A4:A5"/>
    <mergeCell ref="B4:B5"/>
    <mergeCell ref="F4:H4"/>
    <mergeCell ref="I4:K4"/>
    <mergeCell ref="L4:N4"/>
    <mergeCell ref="O4:Q4"/>
    <mergeCell ref="A1:E1"/>
  </mergeCells>
  <printOptions horizontalCentered="1" verticalCentered="1"/>
  <pageMargins left="0" right="0" top="0" bottom="0" header="0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3300"/>
    <pageSetUpPr fitToPage="1"/>
  </sheetPr>
  <dimension ref="A1:Q54"/>
  <sheetViews>
    <sheetView rightToLeft="1" topLeftCell="A2" zoomScaleNormal="100" zoomScaleSheetLayoutView="89" workbookViewId="0">
      <selection activeCell="A20" sqref="A20:Q20"/>
    </sheetView>
  </sheetViews>
  <sheetFormatPr defaultColWidth="9" defaultRowHeight="18"/>
  <cols>
    <col min="1" max="1" width="4.75" style="92" customWidth="1"/>
    <col min="2" max="2" width="12.875" style="92" customWidth="1"/>
    <col min="3" max="17" width="9.625" style="92" customWidth="1"/>
    <col min="18" max="16384" width="9" style="92"/>
  </cols>
  <sheetData>
    <row r="1" spans="1:17" ht="25.5" customHeight="1">
      <c r="A1" s="178" t="s">
        <v>129</v>
      </c>
      <c r="B1" s="178"/>
      <c r="C1" s="178"/>
      <c r="D1" s="178"/>
      <c r="E1" s="178"/>
    </row>
    <row r="2" spans="1:17" ht="25.5" customHeight="1">
      <c r="A2" s="93"/>
      <c r="B2" s="93"/>
      <c r="C2" s="93"/>
      <c r="D2" s="93" t="s">
        <v>81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18.75" customHeight="1">
      <c r="A3" s="93"/>
      <c r="B3" s="93"/>
      <c r="C3" s="93"/>
      <c r="D3" s="93"/>
      <c r="E3" s="112"/>
      <c r="F3" s="93"/>
      <c r="G3" s="93"/>
      <c r="H3" s="112"/>
      <c r="I3" s="93"/>
      <c r="J3" s="93"/>
      <c r="K3" s="112"/>
      <c r="L3" s="93"/>
      <c r="M3" s="93"/>
      <c r="N3" s="112"/>
      <c r="O3" s="93"/>
      <c r="P3" s="93"/>
      <c r="Q3" s="112"/>
    </row>
    <row r="4" spans="1:17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 t="s">
        <v>137</v>
      </c>
      <c r="G4" s="171"/>
      <c r="H4" s="171"/>
      <c r="I4" s="171" t="s">
        <v>138</v>
      </c>
      <c r="J4" s="171"/>
      <c r="K4" s="171"/>
      <c r="L4" s="171" t="s">
        <v>139</v>
      </c>
      <c r="M4" s="171"/>
      <c r="N4" s="171"/>
      <c r="O4" s="171" t="s">
        <v>140</v>
      </c>
      <c r="P4" s="171"/>
      <c r="Q4" s="171"/>
    </row>
    <row r="5" spans="1:17" ht="16.5" customHeight="1">
      <c r="A5" s="177"/>
      <c r="B5" s="177"/>
      <c r="C5" s="111" t="s">
        <v>1</v>
      </c>
      <c r="D5" s="111" t="s">
        <v>2</v>
      </c>
      <c r="E5" s="111" t="s">
        <v>3</v>
      </c>
      <c r="F5" s="111" t="s">
        <v>1</v>
      </c>
      <c r="G5" s="111" t="s">
        <v>2</v>
      </c>
      <c r="H5" s="111" t="s">
        <v>3</v>
      </c>
      <c r="I5" s="111" t="s">
        <v>1</v>
      </c>
      <c r="J5" s="111" t="s">
        <v>2</v>
      </c>
      <c r="K5" s="111" t="s">
        <v>3</v>
      </c>
      <c r="L5" s="111" t="s">
        <v>1</v>
      </c>
      <c r="M5" s="111" t="s">
        <v>2</v>
      </c>
      <c r="N5" s="111" t="s">
        <v>3</v>
      </c>
      <c r="O5" s="111" t="s">
        <v>1</v>
      </c>
      <c r="P5" s="111" t="s">
        <v>2</v>
      </c>
      <c r="Q5" s="111" t="s">
        <v>3</v>
      </c>
    </row>
    <row r="6" spans="1:17" ht="19.5" customHeight="1">
      <c r="A6" s="103">
        <v>1</v>
      </c>
      <c r="B6" s="110" t="s">
        <v>7</v>
      </c>
      <c r="C6" s="101">
        <v>419.27010121189716</v>
      </c>
      <c r="D6" s="104">
        <v>3693.5801555957382</v>
      </c>
      <c r="E6" s="102">
        <f>D6*1000/C6</f>
        <v>8809.5481765083459</v>
      </c>
      <c r="F6" s="101">
        <v>421.96060440962526</v>
      </c>
      <c r="G6" s="104">
        <v>3764.1581205193793</v>
      </c>
      <c r="H6" s="102">
        <f>G6*1000/F6</f>
        <v>8920.6387543830042</v>
      </c>
      <c r="I6" s="101">
        <v>425.99635926465601</v>
      </c>
      <c r="J6" s="104">
        <v>3799.447102899248</v>
      </c>
      <c r="K6" s="102">
        <f>J6*1000/I6</f>
        <v>8918.966137311023</v>
      </c>
      <c r="L6" s="101">
        <v>430.48053155712529</v>
      </c>
      <c r="M6" s="104">
        <v>3877.0828659111717</v>
      </c>
      <c r="N6" s="102">
        <f>M6*1000/L6</f>
        <v>9006.4069840442444</v>
      </c>
      <c r="O6" s="101">
        <v>435.01190566414357</v>
      </c>
      <c r="P6" s="104">
        <v>3956.3049943955466</v>
      </c>
      <c r="Q6" s="102">
        <f>P6*1000/O6</f>
        <v>9094.7050940027875</v>
      </c>
    </row>
    <row r="7" spans="1:17" ht="19.5" customHeight="1">
      <c r="A7" s="103">
        <v>2</v>
      </c>
      <c r="B7" s="110" t="s">
        <v>8</v>
      </c>
      <c r="C7" s="101">
        <v>4281.8663021329858</v>
      </c>
      <c r="D7" s="104">
        <v>55239.061077903396</v>
      </c>
      <c r="E7" s="102">
        <f>D7*1000/C7</f>
        <v>12900.697308177603</v>
      </c>
      <c r="F7" s="101">
        <v>4309.3435177627989</v>
      </c>
      <c r="G7" s="104">
        <v>56294.584540488795</v>
      </c>
      <c r="H7" s="102">
        <f>G7*1000/F7</f>
        <v>13063.378286842679</v>
      </c>
      <c r="I7" s="101">
        <v>4350.5593418043327</v>
      </c>
      <c r="J7" s="104">
        <v>56822.34627055587</v>
      </c>
      <c r="K7" s="102">
        <f>J7*1000/I7</f>
        <v>13060.92890735967</v>
      </c>
      <c r="L7" s="101">
        <v>4396.3547042129167</v>
      </c>
      <c r="M7" s="104">
        <v>57983.422103267454</v>
      </c>
      <c r="N7" s="102">
        <f>M7*1000/L7</f>
        <v>13188.97723327542</v>
      </c>
      <c r="O7" s="101">
        <v>4442.6321230775484</v>
      </c>
      <c r="P7" s="104">
        <v>59168.222705858971</v>
      </c>
      <c r="Q7" s="102">
        <f>P7*1000/O7</f>
        <v>13318.280934967741</v>
      </c>
    </row>
    <row r="8" spans="1:17" ht="19.5" customHeight="1">
      <c r="A8" s="103">
        <v>3</v>
      </c>
      <c r="B8" s="110" t="s">
        <v>9</v>
      </c>
      <c r="C8" s="101">
        <v>6122.7830821730022</v>
      </c>
      <c r="D8" s="104">
        <v>52661.011134238521</v>
      </c>
      <c r="E8" s="102">
        <f>D8*1000/C8</f>
        <v>8600.8291372538552</v>
      </c>
      <c r="F8" s="101">
        <v>6162.0736669630123</v>
      </c>
      <c r="G8" s="104">
        <v>53667.272495872974</v>
      </c>
      <c r="H8" s="102">
        <f>G8*1000/F8</f>
        <v>8709.287716503879</v>
      </c>
      <c r="I8" s="101">
        <v>6221.0095450014305</v>
      </c>
      <c r="J8" s="104">
        <v>54170.40317552178</v>
      </c>
      <c r="K8" s="102">
        <f>J8*1000/I8</f>
        <v>8707.6547276876627</v>
      </c>
      <c r="L8" s="101">
        <v>6286.4938573111313</v>
      </c>
      <c r="M8" s="104">
        <v>55277.290696073396</v>
      </c>
      <c r="N8" s="102">
        <f>M8*1000/L8</f>
        <v>8793.023893881078</v>
      </c>
      <c r="O8" s="101">
        <v>6352.6674781852471</v>
      </c>
      <c r="P8" s="104">
        <v>56406.795733042294</v>
      </c>
      <c r="Q8" s="102">
        <f>P8*1000/O8</f>
        <v>8879.2300127057642</v>
      </c>
    </row>
    <row r="9" spans="1:17" ht="19.5" customHeight="1">
      <c r="A9" s="103">
        <v>4</v>
      </c>
      <c r="B9" s="110" t="s">
        <v>10</v>
      </c>
      <c r="C9" s="101"/>
      <c r="D9" s="104"/>
      <c r="E9" s="102"/>
      <c r="F9" s="101"/>
      <c r="G9" s="104"/>
      <c r="H9" s="102"/>
      <c r="I9" s="101"/>
      <c r="J9" s="104"/>
      <c r="K9" s="102"/>
      <c r="L9" s="101"/>
      <c r="M9" s="104"/>
      <c r="N9" s="102"/>
      <c r="O9" s="101"/>
      <c r="P9" s="104"/>
      <c r="Q9" s="102"/>
    </row>
    <row r="10" spans="1:17" ht="19.5" customHeight="1">
      <c r="A10" s="103">
        <v>5</v>
      </c>
      <c r="B10" s="110" t="s">
        <v>11</v>
      </c>
      <c r="C10" s="101"/>
      <c r="D10" s="104"/>
      <c r="E10" s="102"/>
      <c r="F10" s="101"/>
      <c r="G10" s="104"/>
      <c r="H10" s="102"/>
      <c r="I10" s="101"/>
      <c r="J10" s="104"/>
      <c r="K10" s="102"/>
      <c r="L10" s="101"/>
      <c r="M10" s="104"/>
      <c r="N10" s="102"/>
      <c r="O10" s="101"/>
      <c r="P10" s="104"/>
      <c r="Q10" s="102"/>
    </row>
    <row r="11" spans="1:17" ht="19.5" customHeight="1">
      <c r="A11" s="103">
        <v>6</v>
      </c>
      <c r="B11" s="110" t="s">
        <v>12</v>
      </c>
      <c r="C11" s="101">
        <v>11235.162164265001</v>
      </c>
      <c r="D11" s="104">
        <v>79579.055379915008</v>
      </c>
      <c r="E11" s="102">
        <f>D11*1000/C11</f>
        <v>7083.0357600914112</v>
      </c>
      <c r="F11" s="101">
        <v>11307.259458211252</v>
      </c>
      <c r="G11" s="104">
        <v>81099.674276123653</v>
      </c>
      <c r="H11" s="102">
        <f>G11*1000/F11</f>
        <v>7172.3545900620193</v>
      </c>
      <c r="I11" s="101">
        <v>11415.405400696605</v>
      </c>
      <c r="J11" s="104">
        <v>81859.983722462304</v>
      </c>
      <c r="K11" s="102">
        <f>J11*1000/I11</f>
        <v>7171.009775742782</v>
      </c>
      <c r="L11" s="101">
        <v>11535.567565212445</v>
      </c>
      <c r="M11" s="104">
        <v>83532.664542676255</v>
      </c>
      <c r="N11" s="102">
        <f>M11*1000/L11</f>
        <v>7241.3137949608881</v>
      </c>
      <c r="O11" s="101">
        <v>11656.994594643222</v>
      </c>
      <c r="P11" s="104">
        <v>85239.523981051156</v>
      </c>
      <c r="Q11" s="102">
        <f>P11*1000/O11</f>
        <v>7312.3070692871015</v>
      </c>
    </row>
    <row r="12" spans="1:17" ht="19.5" customHeight="1">
      <c r="A12" s="103">
        <v>7</v>
      </c>
      <c r="B12" s="110" t="s">
        <v>13</v>
      </c>
      <c r="C12" s="101"/>
      <c r="D12" s="104"/>
      <c r="E12" s="102"/>
      <c r="F12" s="101"/>
      <c r="G12" s="104"/>
      <c r="H12" s="102"/>
      <c r="I12" s="101"/>
      <c r="J12" s="104"/>
      <c r="K12" s="102"/>
      <c r="L12" s="101"/>
      <c r="M12" s="104"/>
      <c r="N12" s="102"/>
      <c r="O12" s="101"/>
      <c r="P12" s="104"/>
      <c r="Q12" s="102"/>
    </row>
    <row r="13" spans="1:17" ht="19.5" customHeight="1">
      <c r="A13" s="103">
        <v>8</v>
      </c>
      <c r="B13" s="110" t="s">
        <v>14</v>
      </c>
      <c r="C13" s="101"/>
      <c r="D13" s="104"/>
      <c r="E13" s="102"/>
      <c r="F13" s="101"/>
      <c r="G13" s="104"/>
      <c r="H13" s="102"/>
      <c r="I13" s="101"/>
      <c r="J13" s="104"/>
      <c r="K13" s="102"/>
      <c r="L13" s="101"/>
      <c r="M13" s="104"/>
      <c r="N13" s="102"/>
      <c r="O13" s="101"/>
      <c r="P13" s="104"/>
      <c r="Q13" s="102"/>
    </row>
    <row r="14" spans="1:17" ht="19.5" customHeight="1">
      <c r="A14" s="103">
        <v>9</v>
      </c>
      <c r="B14" s="110" t="s">
        <v>15</v>
      </c>
      <c r="C14" s="101">
        <v>11225.102317317169</v>
      </c>
      <c r="D14" s="104">
        <v>113582.57303463209</v>
      </c>
      <c r="E14" s="102">
        <f>D14*1000/C14</f>
        <v>10118.6225144163</v>
      </c>
      <c r="F14" s="101">
        <v>11297.135056098854</v>
      </c>
      <c r="G14" s="104">
        <v>115752.94067737306</v>
      </c>
      <c r="H14" s="102">
        <f>G14*1000/F14</f>
        <v>10246.220842945739</v>
      </c>
      <c r="I14" s="101">
        <v>11405.184165835954</v>
      </c>
      <c r="J14" s="104">
        <v>116838.12449622342</v>
      </c>
      <c r="K14" s="102">
        <f>J14*1000/I14</f>
        <v>10244.299679632544</v>
      </c>
      <c r="L14" s="101">
        <v>11525.238738403739</v>
      </c>
      <c r="M14" s="104">
        <v>119225.52895231514</v>
      </c>
      <c r="N14" s="102">
        <f>M14*1000/L14</f>
        <v>10344.733992801266</v>
      </c>
      <c r="O14" s="101">
        <v>11646.557043339619</v>
      </c>
      <c r="P14" s="104">
        <v>121661.71628695393</v>
      </c>
      <c r="Q14" s="102">
        <f>P14*1000/O14</f>
        <v>10446.152956124428</v>
      </c>
    </row>
    <row r="15" spans="1:17" ht="19.5" customHeight="1">
      <c r="A15" s="103">
        <v>10</v>
      </c>
      <c r="B15" s="110" t="s">
        <v>16</v>
      </c>
      <c r="C15" s="101"/>
      <c r="D15" s="104"/>
      <c r="E15" s="102"/>
      <c r="F15" s="101"/>
      <c r="G15" s="104"/>
      <c r="H15" s="102"/>
      <c r="I15" s="101"/>
      <c r="J15" s="104"/>
      <c r="K15" s="102"/>
      <c r="L15" s="101"/>
      <c r="M15" s="104"/>
      <c r="N15" s="102"/>
      <c r="O15" s="101"/>
      <c r="P15" s="104"/>
      <c r="Q15" s="102"/>
    </row>
    <row r="16" spans="1:17" ht="19.5" customHeight="1">
      <c r="A16" s="103">
        <v>11</v>
      </c>
      <c r="B16" s="110" t="s">
        <v>17</v>
      </c>
      <c r="C16" s="101"/>
      <c r="D16" s="104"/>
      <c r="E16" s="102"/>
      <c r="F16" s="101"/>
      <c r="G16" s="104"/>
      <c r="H16" s="102"/>
      <c r="I16" s="101"/>
      <c r="J16" s="104"/>
      <c r="K16" s="102"/>
      <c r="L16" s="101"/>
      <c r="M16" s="104"/>
      <c r="N16" s="102"/>
      <c r="O16" s="101"/>
      <c r="P16" s="104"/>
      <c r="Q16" s="102"/>
    </row>
    <row r="17" spans="1:17" ht="19.5" customHeight="1">
      <c r="A17" s="103">
        <v>12</v>
      </c>
      <c r="B17" s="110" t="s">
        <v>18</v>
      </c>
      <c r="C17" s="101"/>
      <c r="D17" s="104"/>
      <c r="E17" s="102"/>
      <c r="F17" s="101"/>
      <c r="G17" s="104"/>
      <c r="H17" s="102"/>
      <c r="I17" s="101"/>
      <c r="J17" s="104"/>
      <c r="K17" s="102"/>
      <c r="L17" s="101"/>
      <c r="M17" s="104"/>
      <c r="N17" s="102"/>
      <c r="O17" s="101"/>
      <c r="P17" s="104"/>
      <c r="Q17" s="102"/>
    </row>
    <row r="18" spans="1:17" ht="19.5" customHeight="1">
      <c r="A18" s="103">
        <v>13</v>
      </c>
      <c r="B18" s="110" t="s">
        <v>19</v>
      </c>
      <c r="C18" s="101"/>
      <c r="D18" s="104"/>
      <c r="E18" s="102"/>
      <c r="F18" s="101"/>
      <c r="G18" s="104"/>
      <c r="H18" s="102"/>
      <c r="I18" s="101"/>
      <c r="J18" s="104"/>
      <c r="K18" s="102"/>
      <c r="L18" s="101"/>
      <c r="M18" s="104"/>
      <c r="N18" s="102"/>
      <c r="O18" s="101"/>
      <c r="P18" s="104"/>
      <c r="Q18" s="102"/>
    </row>
    <row r="19" spans="1:17" ht="19.5" customHeight="1">
      <c r="A19" s="103">
        <v>14</v>
      </c>
      <c r="B19" s="110" t="s">
        <v>20</v>
      </c>
      <c r="C19" s="101">
        <v>71432.469292018359</v>
      </c>
      <c r="D19" s="104">
        <v>542098.64402892604</v>
      </c>
      <c r="E19" s="102">
        <f>D19*1000/C19</f>
        <v>7588.9668858122259</v>
      </c>
      <c r="F19" s="101">
        <v>71890.859447901807</v>
      </c>
      <c r="G19" s="104">
        <v>552457.21686928067</v>
      </c>
      <c r="H19" s="102">
        <f>G19*1000/F19</f>
        <v>7684.6656322093058</v>
      </c>
      <c r="I19" s="101">
        <v>72578.444691683355</v>
      </c>
      <c r="J19" s="104">
        <v>557636.50327743008</v>
      </c>
      <c r="K19" s="102">
        <f>J19*1000/I19</f>
        <v>7683.2247597244077</v>
      </c>
      <c r="L19" s="101">
        <v>73342.428335296529</v>
      </c>
      <c r="M19" s="104">
        <v>569030.93363604962</v>
      </c>
      <c r="N19" s="102">
        <f>M19*1000/L19</f>
        <v>7758.5504946009505</v>
      </c>
      <c r="O19" s="101">
        <v>74114.453912161218</v>
      </c>
      <c r="P19" s="104">
        <v>580658.19136955298</v>
      </c>
      <c r="Q19" s="102">
        <f>P19*1000/O19</f>
        <v>7834.6147170933218</v>
      </c>
    </row>
    <row r="20" spans="1:17" ht="19.5" customHeight="1">
      <c r="A20" s="181">
        <v>15</v>
      </c>
      <c r="B20" s="182" t="s">
        <v>21</v>
      </c>
      <c r="C20" s="183"/>
      <c r="D20" s="185"/>
      <c r="E20" s="184"/>
      <c r="F20" s="183"/>
      <c r="G20" s="185"/>
      <c r="H20" s="184"/>
      <c r="I20" s="183"/>
      <c r="J20" s="185"/>
      <c r="K20" s="184"/>
      <c r="L20" s="183"/>
      <c r="M20" s="185"/>
      <c r="N20" s="184"/>
      <c r="O20" s="183"/>
      <c r="P20" s="185"/>
      <c r="Q20" s="184"/>
    </row>
    <row r="21" spans="1:17" ht="19.5" customHeight="1">
      <c r="A21" s="103">
        <v>16</v>
      </c>
      <c r="B21" s="110" t="s">
        <v>22</v>
      </c>
      <c r="C21" s="101"/>
      <c r="D21" s="104"/>
      <c r="E21" s="102"/>
      <c r="F21" s="101"/>
      <c r="G21" s="104"/>
      <c r="H21" s="102"/>
      <c r="I21" s="101"/>
      <c r="J21" s="104"/>
      <c r="K21" s="102"/>
      <c r="L21" s="101"/>
      <c r="M21" s="104"/>
      <c r="N21" s="102"/>
      <c r="O21" s="101"/>
      <c r="P21" s="104"/>
      <c r="Q21" s="102"/>
    </row>
    <row r="22" spans="1:17" ht="19.5" customHeight="1">
      <c r="A22" s="103">
        <v>17</v>
      </c>
      <c r="B22" s="110" t="s">
        <v>23</v>
      </c>
      <c r="C22" s="101">
        <v>6156.3306026009914</v>
      </c>
      <c r="D22" s="104">
        <v>46720.189081251352</v>
      </c>
      <c r="E22" s="102">
        <f>D22*1000/C22</f>
        <v>7588.9668858122268</v>
      </c>
      <c r="F22" s="101">
        <v>6195.83646558691</v>
      </c>
      <c r="G22" s="104">
        <v>47612.931549884903</v>
      </c>
      <c r="H22" s="102">
        <f>G22*1000/F22</f>
        <v>7684.6656322093058</v>
      </c>
      <c r="I22" s="101">
        <v>6255.0952609238675</v>
      </c>
      <c r="J22" s="104">
        <v>48059.302783165069</v>
      </c>
      <c r="K22" s="102">
        <f>J22*1000/I22</f>
        <v>7683.2247597244086</v>
      </c>
      <c r="L22" s="101">
        <v>6320.9383702504547</v>
      </c>
      <c r="M22" s="104">
        <v>49041.319518848788</v>
      </c>
      <c r="N22" s="102">
        <f>M22*1000/L22</f>
        <v>7758.5504946009505</v>
      </c>
      <c r="O22" s="101">
        <v>6387.4745649522356</v>
      </c>
      <c r="P22" s="104">
        <v>50043.402231634049</v>
      </c>
      <c r="Q22" s="102">
        <f>P22*1000/O22</f>
        <v>7834.6147170933218</v>
      </c>
    </row>
    <row r="23" spans="1:17" ht="19.5" customHeight="1">
      <c r="A23" s="103">
        <v>18</v>
      </c>
      <c r="B23" s="110" t="s">
        <v>24</v>
      </c>
      <c r="C23" s="101">
        <v>12245.566164346004</v>
      </c>
      <c r="D23" s="104">
        <v>123908.26149232595</v>
      </c>
      <c r="E23" s="102">
        <f>D23*1000/C23</f>
        <v>10118.622514416302</v>
      </c>
      <c r="F23" s="101">
        <v>12324.147333926025</v>
      </c>
      <c r="G23" s="104">
        <v>126275.93528440701</v>
      </c>
      <c r="H23" s="102">
        <f>G23*1000/F23</f>
        <v>10246.220842945741</v>
      </c>
      <c r="I23" s="101">
        <v>12442.019090002861</v>
      </c>
      <c r="J23" s="104">
        <v>127459.77217769831</v>
      </c>
      <c r="K23" s="102">
        <f>J23*1000/I23</f>
        <v>10244.299679632544</v>
      </c>
      <c r="L23" s="101">
        <v>12572.987714622263</v>
      </c>
      <c r="M23" s="104">
        <v>130064.21340252565</v>
      </c>
      <c r="N23" s="102">
        <f>M23*1000/L23</f>
        <v>10344.733992801268</v>
      </c>
      <c r="O23" s="101">
        <v>12705.334956370494</v>
      </c>
      <c r="P23" s="104">
        <v>132721.87231304072</v>
      </c>
      <c r="Q23" s="102">
        <f>P23*1000/O23</f>
        <v>10446.152956124432</v>
      </c>
    </row>
    <row r="24" spans="1:17" ht="19.5" customHeight="1">
      <c r="A24" s="103">
        <v>19</v>
      </c>
      <c r="B24" s="110" t="s">
        <v>25</v>
      </c>
      <c r="C24" s="101">
        <v>3061.3915410865011</v>
      </c>
      <c r="D24" s="104">
        <v>27879.358835773335</v>
      </c>
      <c r="E24" s="102">
        <f>D24*1000/C24</f>
        <v>9106.7602629746689</v>
      </c>
      <c r="F24" s="101">
        <v>3081.0368334815062</v>
      </c>
      <c r="G24" s="104">
        <v>28412.085438991573</v>
      </c>
      <c r="H24" s="102">
        <f>G24*1000/F24</f>
        <v>9221.5987586511656</v>
      </c>
      <c r="I24" s="101">
        <v>3110.5047725007153</v>
      </c>
      <c r="J24" s="104">
        <v>28678.448739982116</v>
      </c>
      <c r="K24" s="102">
        <f>J24*1000/I24</f>
        <v>9219.8697116692892</v>
      </c>
      <c r="L24" s="101">
        <v>3143.2469286555656</v>
      </c>
      <c r="M24" s="104">
        <v>29264.448015568265</v>
      </c>
      <c r="N24" s="102">
        <f>M24*1000/L24</f>
        <v>9310.2605935211395</v>
      </c>
      <c r="O24" s="101">
        <v>3176.3337390926235</v>
      </c>
      <c r="P24" s="104">
        <v>29862.421270434152</v>
      </c>
      <c r="Q24" s="102">
        <f>P24*1000/O24</f>
        <v>9401.5376605119855</v>
      </c>
    </row>
    <row r="25" spans="1:17" ht="19.5" customHeight="1">
      <c r="A25" s="103">
        <v>20</v>
      </c>
      <c r="B25" s="110" t="s">
        <v>26</v>
      </c>
      <c r="C25" s="101"/>
      <c r="D25" s="104"/>
      <c r="E25" s="102"/>
      <c r="F25" s="101"/>
      <c r="G25" s="104"/>
      <c r="H25" s="102"/>
      <c r="I25" s="101"/>
      <c r="J25" s="104"/>
      <c r="K25" s="102"/>
      <c r="L25" s="101"/>
      <c r="M25" s="104"/>
      <c r="N25" s="102"/>
      <c r="O25" s="101"/>
      <c r="P25" s="104"/>
      <c r="Q25" s="102"/>
    </row>
    <row r="26" spans="1:17" ht="19.5" customHeight="1">
      <c r="A26" s="103">
        <v>21</v>
      </c>
      <c r="B26" s="110" t="s">
        <v>27</v>
      </c>
      <c r="C26" s="101">
        <v>2040.9276940576674</v>
      </c>
      <c r="D26" s="104">
        <v>18586.239223848894</v>
      </c>
      <c r="E26" s="102">
        <f>D26*1000/C26</f>
        <v>9106.7602629746725</v>
      </c>
      <c r="F26" s="101">
        <v>2054.0245556543373</v>
      </c>
      <c r="G26" s="104">
        <v>18941.390292661054</v>
      </c>
      <c r="H26" s="102">
        <f>G26*1000/F26</f>
        <v>9221.5987586511674</v>
      </c>
      <c r="I26" s="101">
        <v>2073.66984833381</v>
      </c>
      <c r="J26" s="104">
        <v>19118.965826654749</v>
      </c>
      <c r="K26" s="102">
        <f>J26*1000/I26</f>
        <v>9219.8697116692911</v>
      </c>
      <c r="L26" s="101">
        <v>2095.4979524370438</v>
      </c>
      <c r="M26" s="104">
        <v>19509.632010378849</v>
      </c>
      <c r="N26" s="102">
        <f>M26*1000/L26</f>
        <v>9310.2605935211413</v>
      </c>
      <c r="O26" s="101">
        <v>2117.555826061749</v>
      </c>
      <c r="P26" s="104">
        <v>19908.280846956106</v>
      </c>
      <c r="Q26" s="102">
        <f>P26*1000/O26</f>
        <v>9401.5376605119891</v>
      </c>
    </row>
    <row r="27" spans="1:17" ht="19.5" customHeight="1">
      <c r="A27" s="103">
        <v>22</v>
      </c>
      <c r="B27" s="110" t="s">
        <v>28</v>
      </c>
      <c r="C27" s="101">
        <v>15817.18962894692</v>
      </c>
      <c r="D27" s="104">
        <v>129866.80934159458</v>
      </c>
      <c r="E27" s="102">
        <f>D27*1000/C27</f>
        <v>8210.4857049906204</v>
      </c>
      <c r="F27" s="101">
        <v>15918.690306321112</v>
      </c>
      <c r="G27" s="104">
        <v>132348.34073616043</v>
      </c>
      <c r="H27" s="102">
        <f>G27*1000/F27</f>
        <v>8314.0219571710968</v>
      </c>
      <c r="I27" s="101">
        <v>16070.941324587026</v>
      </c>
      <c r="J27" s="104">
        <v>133589.10643056192</v>
      </c>
      <c r="K27" s="102">
        <f>J27*1000/I27</f>
        <v>8312.4630805653669</v>
      </c>
      <c r="L27" s="101">
        <v>16240.109131387087</v>
      </c>
      <c r="M27" s="104">
        <v>136318.7910206971</v>
      </c>
      <c r="N27" s="102">
        <f>M27*1000/L27</f>
        <v>8393.957818746132</v>
      </c>
      <c r="O27" s="101">
        <v>16411.057651978554</v>
      </c>
      <c r="P27" s="104">
        <v>139104.25244893465</v>
      </c>
      <c r="Q27" s="102">
        <f>P27*1000/O27</f>
        <v>8476.2515249688331</v>
      </c>
    </row>
    <row r="28" spans="1:17" ht="19.5" customHeight="1">
      <c r="A28" s="103">
        <v>23</v>
      </c>
      <c r="B28" s="110" t="s">
        <v>29</v>
      </c>
      <c r="C28" s="101">
        <v>25511.596175720842</v>
      </c>
      <c r="D28" s="104">
        <v>208619.94591384634</v>
      </c>
      <c r="E28" s="102">
        <f>D28*1000/C28</f>
        <v>8177.455635347038</v>
      </c>
      <c r="F28" s="101">
        <v>25675.306945679215</v>
      </c>
      <c r="G28" s="104">
        <v>212606.31431653895</v>
      </c>
      <c r="H28" s="102">
        <f>G28*1000/F28</f>
        <v>8280.5753701930935</v>
      </c>
      <c r="I28" s="101">
        <v>25920.873104172624</v>
      </c>
      <c r="J28" s="104">
        <v>214599.49851325649</v>
      </c>
      <c r="K28" s="102">
        <f>J28*1000/I28</f>
        <v>8279.0227648123182</v>
      </c>
      <c r="L28" s="101">
        <v>26193.724405463046</v>
      </c>
      <c r="M28" s="104">
        <v>218984.50384635868</v>
      </c>
      <c r="N28" s="102">
        <f>M28*1000/L28</f>
        <v>8360.1896567517742</v>
      </c>
      <c r="O28" s="101">
        <v>26469.447825771862</v>
      </c>
      <c r="P28" s="104">
        <v>223459.10990967948</v>
      </c>
      <c r="Q28" s="102">
        <f>P28*1000/O28</f>
        <v>8442.1523025542483</v>
      </c>
    </row>
    <row r="29" spans="1:17" ht="19.5" customHeight="1">
      <c r="A29" s="103">
        <v>24</v>
      </c>
      <c r="B29" s="110" t="s">
        <v>30</v>
      </c>
      <c r="C29" s="101">
        <v>5102.3192351441685</v>
      </c>
      <c r="D29" s="104">
        <v>41302.753830775313</v>
      </c>
      <c r="E29" s="102">
        <f>D29*1000/C29</f>
        <v>8094.8980115330405</v>
      </c>
      <c r="F29" s="101">
        <v>5135.0613891358435</v>
      </c>
      <c r="G29" s="104">
        <v>42091.97842813567</v>
      </c>
      <c r="H29" s="102">
        <f>G29*1000/F29</f>
        <v>8196.9766743565924</v>
      </c>
      <c r="I29" s="101">
        <v>5184.1746208345257</v>
      </c>
      <c r="J29" s="104">
        <v>42486.590725899441</v>
      </c>
      <c r="K29" s="102">
        <f>J29*1000/I29</f>
        <v>8195.4397437060361</v>
      </c>
      <c r="L29" s="101">
        <v>5238.7448810926098</v>
      </c>
      <c r="M29" s="104">
        <v>43354.737800841889</v>
      </c>
      <c r="N29" s="102">
        <f>M29*1000/L29</f>
        <v>8275.7871942410147</v>
      </c>
      <c r="O29" s="101">
        <v>5293.8895651543726</v>
      </c>
      <c r="P29" s="104">
        <v>44240.624104346905</v>
      </c>
      <c r="Q29" s="102">
        <f>P29*1000/O29</f>
        <v>8356.9223648995467</v>
      </c>
    </row>
    <row r="30" spans="1:17" ht="19.5" customHeight="1">
      <c r="A30" s="103">
        <v>25</v>
      </c>
      <c r="B30" s="110" t="s">
        <v>31</v>
      </c>
      <c r="C30" s="101">
        <v>1010.8108110000001</v>
      </c>
      <c r="D30" s="104">
        <v>9</v>
      </c>
      <c r="E30" s="102">
        <f>D30*1000/C30</f>
        <v>8.9037433138415452</v>
      </c>
      <c r="F30" s="101">
        <v>1017.297297184998</v>
      </c>
      <c r="G30" s="104">
        <v>7817.5895774169694</v>
      </c>
      <c r="H30" s="102">
        <f>G30*1000/F30</f>
        <v>7684.6656322093049</v>
      </c>
      <c r="I30" s="101">
        <v>1027.0270266033833</v>
      </c>
      <c r="J30" s="104">
        <v>7890.8794797052524</v>
      </c>
      <c r="K30" s="102">
        <f>J30*1000/I30</f>
        <v>7683.2247597244077</v>
      </c>
      <c r="L30" s="101">
        <v>1037.8378376259509</v>
      </c>
      <c r="M30" s="104">
        <v>8052.117268428402</v>
      </c>
      <c r="N30" s="102">
        <f>M30*1000/L30</f>
        <v>7758.5504946009505</v>
      </c>
      <c r="O30" s="101">
        <v>1048.7624466615582</v>
      </c>
      <c r="P30" s="104">
        <v>8216.6496993494457</v>
      </c>
      <c r="Q30" s="102">
        <f>P30*1000/O30</f>
        <v>7834.6147170933227</v>
      </c>
    </row>
    <row r="31" spans="1:17" ht="19.5" customHeight="1">
      <c r="A31" s="103">
        <v>26</v>
      </c>
      <c r="B31" s="110" t="s">
        <v>32</v>
      </c>
      <c r="C31" s="101"/>
      <c r="D31" s="104"/>
      <c r="E31" s="102"/>
      <c r="F31" s="101"/>
      <c r="G31" s="104"/>
      <c r="H31" s="102"/>
      <c r="I31" s="101"/>
      <c r="J31" s="104"/>
      <c r="K31" s="102"/>
      <c r="L31" s="101"/>
      <c r="M31" s="104"/>
      <c r="N31" s="102"/>
      <c r="O31" s="101"/>
      <c r="P31" s="104"/>
      <c r="Q31" s="102"/>
    </row>
    <row r="32" spans="1:17" ht="19.5" customHeight="1">
      <c r="A32" s="103">
        <v>27</v>
      </c>
      <c r="B32" s="110" t="s">
        <v>33</v>
      </c>
      <c r="C32" s="101">
        <v>2040.9276940576674</v>
      </c>
      <c r="D32" s="104">
        <v>18586.239223848894</v>
      </c>
      <c r="E32" s="102">
        <f>D32*1000/C32</f>
        <v>9106.7602629746725</v>
      </c>
      <c r="F32" s="101">
        <v>2054.0245556543373</v>
      </c>
      <c r="G32" s="104">
        <v>18941.390292661054</v>
      </c>
      <c r="H32" s="102">
        <f>G32*1000/F32</f>
        <v>9221.5987586511674</v>
      </c>
      <c r="I32" s="101">
        <v>2073.66984833381</v>
      </c>
      <c r="J32" s="104">
        <v>19118.965826654749</v>
      </c>
      <c r="K32" s="102">
        <f>J32*1000/I32</f>
        <v>9219.8697116692911</v>
      </c>
      <c r="L32" s="101">
        <v>2095.4979524370438</v>
      </c>
      <c r="M32" s="104">
        <v>19509.632010378849</v>
      </c>
      <c r="N32" s="102">
        <f>M32*1000/L32</f>
        <v>9310.2605935211413</v>
      </c>
      <c r="O32" s="101">
        <v>2117.555826061749</v>
      </c>
      <c r="P32" s="104">
        <v>19908.280846956106</v>
      </c>
      <c r="Q32" s="102">
        <f>P32*1000/O32</f>
        <v>9401.5376605119891</v>
      </c>
    </row>
    <row r="33" spans="1:17" ht="19.5" customHeight="1">
      <c r="A33" s="103">
        <v>28</v>
      </c>
      <c r="B33" s="110" t="s">
        <v>34</v>
      </c>
      <c r="C33" s="101">
        <v>631.75675687500006</v>
      </c>
      <c r="D33" s="104">
        <v>4794.3811078125</v>
      </c>
      <c r="E33" s="102">
        <f>D33*1000/C33</f>
        <v>7588.9668858122241</v>
      </c>
      <c r="F33" s="101">
        <v>635.81081074062377</v>
      </c>
      <c r="G33" s="104">
        <v>4885.9934858856059</v>
      </c>
      <c r="H33" s="102">
        <f>G33*1000/F33</f>
        <v>7684.6656322093049</v>
      </c>
      <c r="I33" s="101">
        <v>641.89189162711466</v>
      </c>
      <c r="J33" s="104">
        <v>4931.799674815783</v>
      </c>
      <c r="K33" s="102">
        <f>J33*1000/I33</f>
        <v>7683.2247597244068</v>
      </c>
      <c r="L33" s="101">
        <v>648.6486485162194</v>
      </c>
      <c r="M33" s="104">
        <v>5032.5732927677509</v>
      </c>
      <c r="N33" s="102">
        <f>M33*1000/L33</f>
        <v>7758.5504946009487</v>
      </c>
      <c r="O33" s="101">
        <v>655.47652916347408</v>
      </c>
      <c r="P33" s="104">
        <v>5135.4060620934024</v>
      </c>
      <c r="Q33" s="102">
        <f>P33*1000/O33</f>
        <v>7834.6147170933191</v>
      </c>
    </row>
    <row r="34" spans="1:17" ht="19.5" customHeight="1">
      <c r="A34" s="103">
        <v>29</v>
      </c>
      <c r="B34" s="110" t="s">
        <v>35</v>
      </c>
      <c r="C34" s="101"/>
      <c r="D34" s="104"/>
      <c r="E34" s="102"/>
      <c r="F34" s="101"/>
      <c r="G34" s="104"/>
      <c r="H34" s="102"/>
      <c r="I34" s="101"/>
      <c r="J34" s="104"/>
      <c r="K34" s="102"/>
      <c r="L34" s="101"/>
      <c r="M34" s="104"/>
      <c r="N34" s="102"/>
      <c r="O34" s="101"/>
      <c r="P34" s="104"/>
      <c r="Q34" s="102"/>
    </row>
    <row r="35" spans="1:17" ht="19.5" customHeight="1">
      <c r="A35" s="103">
        <v>30</v>
      </c>
      <c r="B35" s="110" t="s">
        <v>36</v>
      </c>
      <c r="C35" s="101">
        <v>4081.8553881153348</v>
      </c>
      <c r="D35" s="104">
        <v>32789.554767290399</v>
      </c>
      <c r="E35" s="102">
        <f>D35*1000/C35</f>
        <v>8033.0025563276795</v>
      </c>
      <c r="F35" s="101">
        <v>4108.0491113086746</v>
      </c>
      <c r="G35" s="104">
        <v>33416.106770695988</v>
      </c>
      <c r="H35" s="102">
        <f>G35*1000/F35</f>
        <v>8134.3007021770572</v>
      </c>
      <c r="I35" s="101">
        <v>4147.33969666762</v>
      </c>
      <c r="J35" s="104">
        <v>33729.382771671262</v>
      </c>
      <c r="K35" s="102">
        <f>J35*1000/I35</f>
        <v>8132.775523252355</v>
      </c>
      <c r="L35" s="101">
        <v>4190.9959048740875</v>
      </c>
      <c r="M35" s="104">
        <v>34418.589989585089</v>
      </c>
      <c r="N35" s="102">
        <f>M35*1000/L35</f>
        <v>8212.5086186690387</v>
      </c>
      <c r="O35" s="101">
        <v>4235.1116521234981</v>
      </c>
      <c r="P35" s="104">
        <v>35121.880079766102</v>
      </c>
      <c r="Q35" s="102">
        <f>P35*1000/O35</f>
        <v>8293.0234111197242</v>
      </c>
    </row>
    <row r="36" spans="1:17" ht="19.5" customHeight="1">
      <c r="A36" s="103">
        <v>31</v>
      </c>
      <c r="B36" s="110" t="s">
        <v>37</v>
      </c>
      <c r="C36" s="101">
        <v>2755.2523869778511</v>
      </c>
      <c r="D36" s="104">
        <v>23866.761377962499</v>
      </c>
      <c r="E36" s="102">
        <f>D36*1000/C36</f>
        <v>8662.277724815327</v>
      </c>
      <c r="F36" s="101">
        <v>2772.9331501333554</v>
      </c>
      <c r="G36" s="104">
        <v>24322.81414422582</v>
      </c>
      <c r="H36" s="102">
        <f>G36*1000/F36</f>
        <v>8771.5111859281897</v>
      </c>
      <c r="I36" s="101">
        <v>2799.4542952506436</v>
      </c>
      <c r="J36" s="104">
        <v>24550.840526827935</v>
      </c>
      <c r="K36" s="102">
        <f>J36*1000/I36</f>
        <v>8769.8665302302506</v>
      </c>
      <c r="L36" s="101">
        <v>2828.9222357900089</v>
      </c>
      <c r="M36" s="104">
        <v>25052.498580029918</v>
      </c>
      <c r="N36" s="102">
        <f>M36*1000/L36</f>
        <v>8855.8456160721307</v>
      </c>
      <c r="O36" s="101">
        <v>2858.7003651833611</v>
      </c>
      <c r="P36" s="104">
        <v>25564.407231457546</v>
      </c>
      <c r="Q36" s="102">
        <f>P36*1000/O36</f>
        <v>8942.6676341498314</v>
      </c>
    </row>
    <row r="37" spans="1:17" ht="19.5" customHeight="1">
      <c r="A37" s="103">
        <v>32</v>
      </c>
      <c r="B37" s="110" t="s">
        <v>38</v>
      </c>
      <c r="C37" s="101">
        <v>2021.6216220000001</v>
      </c>
      <c r="D37" s="104">
        <v>15342.019545000001</v>
      </c>
      <c r="E37" s="102">
        <f>D37*1000/C37</f>
        <v>7588.9668858122259</v>
      </c>
      <c r="F37" s="101">
        <v>2034.594594369996</v>
      </c>
      <c r="G37" s="104">
        <v>15635.179154833939</v>
      </c>
      <c r="H37" s="102">
        <f>G37*1000/F37</f>
        <v>7684.6656322093049</v>
      </c>
      <c r="I37" s="101">
        <v>2054.0540532067666</v>
      </c>
      <c r="J37" s="104">
        <v>15781.758959410505</v>
      </c>
      <c r="K37" s="102">
        <f>J37*1000/I37</f>
        <v>7683.2247597244077</v>
      </c>
      <c r="L37" s="101">
        <v>2075.6756752519018</v>
      </c>
      <c r="M37" s="104">
        <v>16104.234536856804</v>
      </c>
      <c r="N37" s="102">
        <f>M37*1000/L37</f>
        <v>7758.5504946009505</v>
      </c>
      <c r="O37" s="101">
        <v>2097.5248933231164</v>
      </c>
      <c r="P37" s="104">
        <v>16433.299398698891</v>
      </c>
      <c r="Q37" s="102">
        <f>P37*1000/O37</f>
        <v>7834.6147170933227</v>
      </c>
    </row>
    <row r="38" spans="1:17" ht="25.5" customHeight="1">
      <c r="A38" s="176" t="s">
        <v>6</v>
      </c>
      <c r="B38" s="176"/>
      <c r="C38" s="107">
        <f>SUM(C6:C37)</f>
        <v>187194.19896004739</v>
      </c>
      <c r="D38" s="107">
        <f t="shared" ref="D38:P38" si="0">SUM(D6:D37)</f>
        <v>1539125.4385525407</v>
      </c>
      <c r="E38" s="102">
        <f>D38*1000/C38</f>
        <v>8222.078713459674</v>
      </c>
      <c r="F38" s="107">
        <f t="shared" si="0"/>
        <v>188395.44510052426</v>
      </c>
      <c r="G38" s="107">
        <f t="shared" si="0"/>
        <v>1576343.8964521573</v>
      </c>
      <c r="H38" s="102">
        <f>G38*1000/F38</f>
        <v>8367.2081116985064</v>
      </c>
      <c r="I38" s="107">
        <f t="shared" si="0"/>
        <v>190197.3143373311</v>
      </c>
      <c r="J38" s="107">
        <f t="shared" si="0"/>
        <v>1591122.1204813966</v>
      </c>
      <c r="K38" s="102">
        <f>J38*1000/I38</f>
        <v>8365.6392627048681</v>
      </c>
      <c r="L38" s="107">
        <f t="shared" si="0"/>
        <v>192199.39137039718</v>
      </c>
      <c r="M38" s="107">
        <f t="shared" si="0"/>
        <v>1623634.2140895594</v>
      </c>
      <c r="N38" s="102">
        <f>M38*1000/L38</f>
        <v>8447.6553360180606</v>
      </c>
      <c r="O38" s="107">
        <f t="shared" si="0"/>
        <v>194222.54289896967</v>
      </c>
      <c r="P38" s="107">
        <f t="shared" si="0"/>
        <v>1656810.6415142021</v>
      </c>
      <c r="Q38" s="102">
        <f>P38*1000/O38</f>
        <v>8530.4754885020684</v>
      </c>
    </row>
    <row r="39" spans="1:17" ht="25.5" hidden="1" customHeight="1" thickBot="1">
      <c r="A39" s="179" t="s">
        <v>40</v>
      </c>
      <c r="B39" s="180"/>
      <c r="C39" s="99">
        <v>290000</v>
      </c>
      <c r="D39" s="99">
        <v>1851956</v>
      </c>
      <c r="F39" s="99">
        <v>290000</v>
      </c>
      <c r="G39" s="99">
        <v>1851956</v>
      </c>
      <c r="I39" s="99">
        <v>290000</v>
      </c>
      <c r="J39" s="99">
        <v>1851956</v>
      </c>
      <c r="L39" s="99">
        <v>290000</v>
      </c>
      <c r="M39" s="99">
        <v>1851956</v>
      </c>
      <c r="O39" s="99">
        <v>290000</v>
      </c>
      <c r="P39" s="99">
        <v>1851956</v>
      </c>
    </row>
    <row r="40" spans="1:17" ht="25.5" hidden="1" customHeight="1" thickBot="1">
      <c r="A40" s="174" t="s">
        <v>39</v>
      </c>
      <c r="B40" s="175"/>
      <c r="C40" s="97"/>
      <c r="D40" s="97"/>
      <c r="F40" s="97"/>
      <c r="G40" s="97"/>
      <c r="I40" s="97"/>
      <c r="J40" s="97"/>
      <c r="L40" s="97"/>
      <c r="M40" s="97"/>
      <c r="O40" s="97"/>
      <c r="P40" s="97"/>
    </row>
    <row r="41" spans="1:17" ht="25.5" hidden="1" customHeight="1" thickBot="1">
      <c r="A41" s="174" t="s">
        <v>41</v>
      </c>
      <c r="B41" s="175"/>
      <c r="C41" s="97">
        <v>271609</v>
      </c>
      <c r="D41" s="97">
        <v>2116268</v>
      </c>
      <c r="F41" s="97">
        <v>271609</v>
      </c>
      <c r="G41" s="97">
        <v>2116268</v>
      </c>
      <c r="I41" s="97">
        <v>271609</v>
      </c>
      <c r="J41" s="97">
        <v>2116268</v>
      </c>
      <c r="L41" s="97">
        <v>271609</v>
      </c>
      <c r="M41" s="97">
        <v>2116268</v>
      </c>
      <c r="O41" s="97">
        <v>271609</v>
      </c>
      <c r="P41" s="97">
        <v>2116268</v>
      </c>
    </row>
    <row r="42" spans="1:17" ht="17.25" hidden="1" customHeight="1">
      <c r="A42" s="96"/>
      <c r="B42" s="98"/>
      <c r="C42" s="96"/>
      <c r="D42" s="96"/>
      <c r="F42" s="96"/>
      <c r="G42" s="96"/>
      <c r="I42" s="96"/>
      <c r="J42" s="96"/>
      <c r="L42" s="96"/>
      <c r="M42" s="96"/>
      <c r="O42" s="96"/>
      <c r="P42" s="96"/>
    </row>
    <row r="43" spans="1:17" ht="13.5" customHeight="1"/>
    <row r="45" spans="1:17" ht="17.25" hidden="1" customHeight="1"/>
    <row r="46" spans="1:17" ht="17.25" hidden="1" customHeight="1"/>
    <row r="47" spans="1:17" ht="17.25" hidden="1" customHeight="1"/>
    <row r="48" spans="1:17" ht="17.25" hidden="1" customHeight="1"/>
    <row r="49" ht="17.25" hidden="1" customHeight="1"/>
    <row r="50" ht="17.25" hidden="1" customHeight="1"/>
    <row r="51" ht="17.25" hidden="1" customHeight="1"/>
    <row r="52" ht="17.25" hidden="1" customHeight="1"/>
    <row r="53" ht="17.25" hidden="1" customHeight="1"/>
    <row r="54" ht="17.25" hidden="1" customHeight="1"/>
  </sheetData>
  <mergeCells count="12">
    <mergeCell ref="A38:B38"/>
    <mergeCell ref="A39:B39"/>
    <mergeCell ref="A40:B40"/>
    <mergeCell ref="A41:B41"/>
    <mergeCell ref="C4:E4"/>
    <mergeCell ref="A4:A5"/>
    <mergeCell ref="B4:B5"/>
    <mergeCell ref="F4:H4"/>
    <mergeCell ref="I4:K4"/>
    <mergeCell ref="L4:N4"/>
    <mergeCell ref="O4:Q4"/>
    <mergeCell ref="A1:E1"/>
  </mergeCells>
  <printOptions horizontalCentered="1" verticalCentered="1"/>
  <pageMargins left="0" right="0" top="0" bottom="0" header="0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3300"/>
  </sheetPr>
  <dimension ref="A1:Q55"/>
  <sheetViews>
    <sheetView rightToLeft="1" workbookViewId="0">
      <selection activeCell="I24" sqref="I24"/>
    </sheetView>
  </sheetViews>
  <sheetFormatPr defaultColWidth="9" defaultRowHeight="18"/>
  <cols>
    <col min="1" max="1" width="4.75" style="92" customWidth="1"/>
    <col min="2" max="2" width="12.875" style="92" customWidth="1"/>
    <col min="3" max="3" width="8.375" style="92" customWidth="1"/>
    <col min="4" max="4" width="8.75" style="92" customWidth="1"/>
    <col min="5" max="5" width="8.25" style="92" customWidth="1"/>
    <col min="6" max="6" width="8.375" style="92" customWidth="1"/>
    <col min="7" max="7" width="8.75" style="92" customWidth="1"/>
    <col min="8" max="8" width="8.25" style="92" customWidth="1"/>
    <col min="9" max="9" width="8.375" style="92" customWidth="1"/>
    <col min="10" max="10" width="8.75" style="92" customWidth="1"/>
    <col min="11" max="11" width="8.25" style="92" customWidth="1"/>
    <col min="12" max="12" width="8.375" style="92" customWidth="1"/>
    <col min="13" max="13" width="8.75" style="92" customWidth="1"/>
    <col min="14" max="14" width="8.25" style="92" customWidth="1"/>
    <col min="15" max="15" width="8.375" style="92" customWidth="1"/>
    <col min="16" max="16" width="8.75" style="92" customWidth="1"/>
    <col min="17" max="17" width="8.25" style="92" customWidth="1"/>
    <col min="18" max="16384" width="9" style="92"/>
  </cols>
  <sheetData>
    <row r="1" spans="1:17" ht="25.5" customHeight="1">
      <c r="A1" s="178" t="s">
        <v>129</v>
      </c>
      <c r="B1" s="178"/>
      <c r="C1" s="178"/>
      <c r="D1" s="178"/>
      <c r="E1" s="178"/>
    </row>
    <row r="2" spans="1:17" ht="25.5" customHeight="1">
      <c r="A2" s="93"/>
      <c r="B2" s="93"/>
      <c r="C2" s="93"/>
      <c r="D2" s="93" t="s">
        <v>123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18.75" customHeight="1">
      <c r="A3" s="93"/>
      <c r="B3" s="93"/>
      <c r="C3" s="93"/>
      <c r="D3" s="93"/>
      <c r="E3" s="112"/>
      <c r="F3" s="93"/>
      <c r="G3" s="93"/>
      <c r="H3" s="112"/>
      <c r="I3" s="93"/>
      <c r="J3" s="93"/>
      <c r="K3" s="112"/>
      <c r="L3" s="93"/>
      <c r="M3" s="93"/>
      <c r="N3" s="112"/>
      <c r="O3" s="93"/>
      <c r="P3" s="93"/>
      <c r="Q3" s="112"/>
    </row>
    <row r="4" spans="1:17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 t="s">
        <v>137</v>
      </c>
      <c r="G4" s="171"/>
      <c r="H4" s="171"/>
      <c r="I4" s="171" t="s">
        <v>138</v>
      </c>
      <c r="J4" s="171"/>
      <c r="K4" s="171"/>
      <c r="L4" s="171" t="s">
        <v>139</v>
      </c>
      <c r="M4" s="171"/>
      <c r="N4" s="171"/>
      <c r="O4" s="171" t="s">
        <v>140</v>
      </c>
      <c r="P4" s="171"/>
      <c r="Q4" s="171"/>
    </row>
    <row r="5" spans="1:17" ht="16.5" customHeight="1">
      <c r="A5" s="177"/>
      <c r="B5" s="177"/>
      <c r="C5" s="111" t="s">
        <v>1</v>
      </c>
      <c r="D5" s="111" t="s">
        <v>2</v>
      </c>
      <c r="E5" s="111" t="s">
        <v>3</v>
      </c>
      <c r="F5" s="111" t="s">
        <v>1</v>
      </c>
      <c r="G5" s="111" t="s">
        <v>2</v>
      </c>
      <c r="H5" s="111" t="s">
        <v>3</v>
      </c>
      <c r="I5" s="111" t="s">
        <v>1</v>
      </c>
      <c r="J5" s="111" t="s">
        <v>2</v>
      </c>
      <c r="K5" s="111" t="s">
        <v>3</v>
      </c>
      <c r="L5" s="111" t="s">
        <v>1</v>
      </c>
      <c r="M5" s="111" t="s">
        <v>2</v>
      </c>
      <c r="N5" s="111" t="s">
        <v>3</v>
      </c>
      <c r="O5" s="111" t="s">
        <v>1</v>
      </c>
      <c r="P5" s="111" t="s">
        <v>2</v>
      </c>
      <c r="Q5" s="111" t="s">
        <v>3</v>
      </c>
    </row>
    <row r="6" spans="1:17" ht="19.5" customHeight="1">
      <c r="A6" s="103">
        <v>1</v>
      </c>
      <c r="B6" s="110" t="s">
        <v>66</v>
      </c>
      <c r="C6" s="101">
        <v>200</v>
      </c>
      <c r="D6" s="101">
        <v>10200</v>
      </c>
      <c r="E6" s="102">
        <f>D6*1000/C6</f>
        <v>51000</v>
      </c>
      <c r="F6" s="101">
        <v>200</v>
      </c>
      <c r="G6" s="101">
        <v>10400</v>
      </c>
      <c r="H6" s="102">
        <f>G6*1000/F6</f>
        <v>52000</v>
      </c>
      <c r="I6" s="101">
        <v>200</v>
      </c>
      <c r="J6" s="101">
        <v>10400</v>
      </c>
      <c r="K6" s="102">
        <f>J6*1000/I6</f>
        <v>52000</v>
      </c>
      <c r="L6" s="101">
        <v>200</v>
      </c>
      <c r="M6" s="101">
        <v>10400</v>
      </c>
      <c r="N6" s="102">
        <f>M6*1000/L6</f>
        <v>52000</v>
      </c>
      <c r="O6" s="101">
        <v>200</v>
      </c>
      <c r="P6" s="101">
        <v>10400</v>
      </c>
      <c r="Q6" s="102">
        <f>P6*1000/O6</f>
        <v>52000</v>
      </c>
    </row>
    <row r="7" spans="1:17" ht="19.5" customHeight="1">
      <c r="A7" s="103">
        <v>2</v>
      </c>
      <c r="B7" s="110" t="s">
        <v>65</v>
      </c>
      <c r="C7" s="101">
        <v>39000</v>
      </c>
      <c r="D7" s="101">
        <v>2241252</v>
      </c>
      <c r="E7" s="102">
        <f>D7*1000/C7</f>
        <v>57468</v>
      </c>
      <c r="F7" s="101">
        <v>39000</v>
      </c>
      <c r="G7" s="101">
        <v>2318901</v>
      </c>
      <c r="H7" s="102">
        <f>G7*1000/F7</f>
        <v>59459</v>
      </c>
      <c r="I7" s="101">
        <v>39000</v>
      </c>
      <c r="J7" s="101">
        <v>2324400</v>
      </c>
      <c r="K7" s="102">
        <f>J7*1000/I7</f>
        <v>59600</v>
      </c>
      <c r="L7" s="101">
        <v>39000</v>
      </c>
      <c r="M7" s="101">
        <v>2334423</v>
      </c>
      <c r="N7" s="102">
        <f>M7*1000/L7</f>
        <v>59857</v>
      </c>
      <c r="O7" s="101">
        <v>39000</v>
      </c>
      <c r="P7" s="101">
        <v>2340000</v>
      </c>
      <c r="Q7" s="102">
        <f>P7*1000/O7</f>
        <v>60000</v>
      </c>
    </row>
    <row r="8" spans="1:17" ht="19.5" customHeight="1">
      <c r="A8" s="103">
        <v>3</v>
      </c>
      <c r="B8" s="110" t="s">
        <v>64</v>
      </c>
      <c r="C8" s="101">
        <v>5000</v>
      </c>
      <c r="D8" s="101">
        <v>270000</v>
      </c>
      <c r="E8" s="102">
        <f>D8*1000/C8</f>
        <v>54000</v>
      </c>
      <c r="F8" s="101">
        <v>6000</v>
      </c>
      <c r="G8" s="101">
        <v>330000</v>
      </c>
      <c r="H8" s="102">
        <f>G8*1000/F8</f>
        <v>55000</v>
      </c>
      <c r="I8" s="101">
        <v>6400</v>
      </c>
      <c r="J8" s="101">
        <v>352800</v>
      </c>
      <c r="K8" s="102">
        <f>J8*1000/I8</f>
        <v>55125</v>
      </c>
      <c r="L8" s="101">
        <v>6500</v>
      </c>
      <c r="M8" s="101">
        <v>358500</v>
      </c>
      <c r="N8" s="102">
        <f>M8*1000/L8</f>
        <v>55153.846153846156</v>
      </c>
      <c r="O8" s="101">
        <v>6700</v>
      </c>
      <c r="P8" s="101">
        <v>373600</v>
      </c>
      <c r="Q8" s="102">
        <f>P8*1000/O8</f>
        <v>55761.194029850747</v>
      </c>
    </row>
    <row r="9" spans="1:17" ht="19.5" customHeight="1">
      <c r="A9" s="103">
        <v>4</v>
      </c>
      <c r="B9" s="110" t="s">
        <v>63</v>
      </c>
      <c r="C9" s="101">
        <v>2200</v>
      </c>
      <c r="D9" s="101">
        <v>117000</v>
      </c>
      <c r="E9" s="102">
        <f>D9*1000/C9</f>
        <v>53181.818181818184</v>
      </c>
      <c r="F9" s="101">
        <v>2500</v>
      </c>
      <c r="G9" s="101">
        <v>135500</v>
      </c>
      <c r="H9" s="102">
        <f>G9*1000/F9</f>
        <v>54200</v>
      </c>
      <c r="I9" s="101">
        <v>2600</v>
      </c>
      <c r="J9" s="101">
        <v>141600</v>
      </c>
      <c r="K9" s="102">
        <f>J9*1000/I9</f>
        <v>54461.538461538461</v>
      </c>
      <c r="L9" s="101">
        <v>2800</v>
      </c>
      <c r="M9" s="101">
        <v>153600</v>
      </c>
      <c r="N9" s="102">
        <f>M9*1000/L9</f>
        <v>54857.142857142855</v>
      </c>
      <c r="O9" s="101">
        <v>3000</v>
      </c>
      <c r="P9" s="101">
        <v>166000</v>
      </c>
      <c r="Q9" s="102">
        <f>P9*1000/O9</f>
        <v>55333.333333333336</v>
      </c>
    </row>
    <row r="10" spans="1:17" ht="19.5" customHeight="1">
      <c r="A10" s="103">
        <v>5</v>
      </c>
      <c r="B10" s="110" t="s">
        <v>62</v>
      </c>
      <c r="C10" s="101"/>
      <c r="D10" s="101"/>
      <c r="E10" s="102"/>
      <c r="F10" s="101"/>
      <c r="G10" s="101"/>
      <c r="H10" s="102"/>
      <c r="I10" s="101"/>
      <c r="J10" s="101"/>
      <c r="K10" s="102"/>
      <c r="L10" s="101"/>
      <c r="M10" s="101"/>
      <c r="N10" s="102"/>
      <c r="O10" s="101"/>
      <c r="P10" s="101"/>
      <c r="Q10" s="102"/>
    </row>
    <row r="11" spans="1:17" ht="19.5" customHeight="1">
      <c r="A11" s="103">
        <v>6</v>
      </c>
      <c r="B11" s="110" t="s">
        <v>61</v>
      </c>
      <c r="C11" s="101">
        <v>1000</v>
      </c>
      <c r="D11" s="101">
        <v>65000</v>
      </c>
      <c r="E11" s="102">
        <f>D11*1000/C11</f>
        <v>65000</v>
      </c>
      <c r="F11" s="101">
        <v>1500</v>
      </c>
      <c r="G11" s="101">
        <v>102000</v>
      </c>
      <c r="H11" s="102">
        <f>G11*1000/F11</f>
        <v>68000</v>
      </c>
      <c r="I11" s="101">
        <v>2000</v>
      </c>
      <c r="J11" s="101">
        <v>137000</v>
      </c>
      <c r="K11" s="102">
        <f>J11*1000/I11</f>
        <v>68500</v>
      </c>
      <c r="L11" s="101">
        <v>2500</v>
      </c>
      <c r="M11" s="101">
        <v>175000</v>
      </c>
      <c r="N11" s="102">
        <f>M11*1000/L11</f>
        <v>70000</v>
      </c>
      <c r="O11" s="101">
        <v>3000</v>
      </c>
      <c r="P11" s="101">
        <v>213000</v>
      </c>
      <c r="Q11" s="102">
        <f>P11*1000/O11</f>
        <v>71000</v>
      </c>
    </row>
    <row r="12" spans="1:17" ht="19.5" customHeight="1">
      <c r="A12" s="103">
        <v>7</v>
      </c>
      <c r="B12" s="110" t="s">
        <v>13</v>
      </c>
      <c r="C12" s="101"/>
      <c r="D12" s="101"/>
      <c r="E12" s="102"/>
      <c r="F12" s="101"/>
      <c r="G12" s="101"/>
      <c r="H12" s="102"/>
      <c r="I12" s="101"/>
      <c r="J12" s="101"/>
      <c r="K12" s="102"/>
      <c r="L12" s="101"/>
      <c r="M12" s="101"/>
      <c r="N12" s="102"/>
      <c r="O12" s="101"/>
      <c r="P12" s="101"/>
      <c r="Q12" s="102"/>
    </row>
    <row r="13" spans="1:17" ht="19.5" customHeight="1">
      <c r="A13" s="103">
        <v>8</v>
      </c>
      <c r="B13" s="110" t="s">
        <v>60</v>
      </c>
      <c r="C13" s="101"/>
      <c r="D13" s="101"/>
      <c r="E13" s="102"/>
      <c r="F13" s="101"/>
      <c r="G13" s="101"/>
      <c r="H13" s="102"/>
      <c r="I13" s="101"/>
      <c r="J13" s="101"/>
      <c r="K13" s="102"/>
      <c r="L13" s="101"/>
      <c r="M13" s="101"/>
      <c r="N13" s="102"/>
      <c r="O13" s="101"/>
      <c r="P13" s="101"/>
      <c r="Q13" s="102"/>
    </row>
    <row r="14" spans="1:17" ht="19.5" customHeight="1">
      <c r="A14" s="103">
        <v>9</v>
      </c>
      <c r="B14" s="110" t="s">
        <v>67</v>
      </c>
      <c r="C14" s="101"/>
      <c r="D14" s="101"/>
      <c r="E14" s="102"/>
      <c r="F14" s="101"/>
      <c r="G14" s="101"/>
      <c r="H14" s="102"/>
      <c r="I14" s="101"/>
      <c r="J14" s="101"/>
      <c r="K14" s="102"/>
      <c r="L14" s="101"/>
      <c r="M14" s="101"/>
      <c r="N14" s="102"/>
      <c r="O14" s="101"/>
      <c r="P14" s="101"/>
      <c r="Q14" s="102"/>
    </row>
    <row r="15" spans="1:17" ht="19.5" customHeight="1">
      <c r="A15" s="103">
        <v>10</v>
      </c>
      <c r="B15" s="110" t="s">
        <v>59</v>
      </c>
      <c r="C15" s="101">
        <v>1500</v>
      </c>
      <c r="D15" s="101">
        <v>78000</v>
      </c>
      <c r="E15" s="102">
        <f>D15*1000/C15</f>
        <v>52000</v>
      </c>
      <c r="F15" s="101">
        <v>1500</v>
      </c>
      <c r="G15" s="101">
        <v>79500</v>
      </c>
      <c r="H15" s="102">
        <f>G15*1000/F15</f>
        <v>53000</v>
      </c>
      <c r="I15" s="101">
        <v>1500</v>
      </c>
      <c r="J15" s="101">
        <v>79500</v>
      </c>
      <c r="K15" s="102">
        <f>J15*1000/I15</f>
        <v>53000</v>
      </c>
      <c r="L15" s="101">
        <v>1500</v>
      </c>
      <c r="M15" s="101">
        <v>79500</v>
      </c>
      <c r="N15" s="102">
        <f>M15*1000/L15</f>
        <v>53000</v>
      </c>
      <c r="O15" s="101">
        <v>1500</v>
      </c>
      <c r="P15" s="101">
        <v>79500</v>
      </c>
      <c r="Q15" s="102">
        <f>P15*1000/O15</f>
        <v>53000</v>
      </c>
    </row>
    <row r="16" spans="1:17" ht="19.5" customHeight="1">
      <c r="A16" s="103">
        <v>11</v>
      </c>
      <c r="B16" s="110" t="s">
        <v>58</v>
      </c>
      <c r="C16" s="101">
        <v>2300</v>
      </c>
      <c r="D16" s="101">
        <v>119600</v>
      </c>
      <c r="E16" s="102">
        <f>D16*1000/C16</f>
        <v>52000</v>
      </c>
      <c r="F16" s="101">
        <v>2300</v>
      </c>
      <c r="G16" s="101">
        <v>124200</v>
      </c>
      <c r="H16" s="102">
        <f>G16*1000/F16</f>
        <v>54000</v>
      </c>
      <c r="I16" s="101">
        <v>2300</v>
      </c>
      <c r="J16" s="101">
        <v>124200</v>
      </c>
      <c r="K16" s="102">
        <f>J16*1000/I16</f>
        <v>54000</v>
      </c>
      <c r="L16" s="101">
        <v>2300</v>
      </c>
      <c r="M16" s="101">
        <v>124200</v>
      </c>
      <c r="N16" s="102">
        <f>M16*1000/L16</f>
        <v>54000</v>
      </c>
      <c r="O16" s="101">
        <v>2300</v>
      </c>
      <c r="P16" s="101">
        <v>124200</v>
      </c>
      <c r="Q16" s="102">
        <f>P16*1000/O16</f>
        <v>54000</v>
      </c>
    </row>
    <row r="17" spans="1:17" ht="19.5" customHeight="1">
      <c r="A17" s="103">
        <v>12</v>
      </c>
      <c r="B17" s="110" t="s">
        <v>57</v>
      </c>
      <c r="C17" s="101">
        <v>16000</v>
      </c>
      <c r="D17" s="101">
        <v>853000</v>
      </c>
      <c r="E17" s="102">
        <f>D17*1000/C17</f>
        <v>53312.5</v>
      </c>
      <c r="F17" s="101">
        <v>16500</v>
      </c>
      <c r="G17" s="101">
        <v>913500</v>
      </c>
      <c r="H17" s="102">
        <f>G17*1000/F17</f>
        <v>55363.63636363636</v>
      </c>
      <c r="I17" s="101">
        <v>17000</v>
      </c>
      <c r="J17" s="101">
        <v>949500</v>
      </c>
      <c r="K17" s="102">
        <f>J17*1000/I17</f>
        <v>55852.941176470587</v>
      </c>
      <c r="L17" s="101">
        <v>17500</v>
      </c>
      <c r="M17" s="101">
        <v>979500</v>
      </c>
      <c r="N17" s="102">
        <f>M17*1000/L17</f>
        <v>55971.428571428572</v>
      </c>
      <c r="O17" s="101">
        <v>18000</v>
      </c>
      <c r="P17" s="101">
        <v>1012500</v>
      </c>
      <c r="Q17" s="102">
        <f>P17*1000/O17</f>
        <v>56250</v>
      </c>
    </row>
    <row r="18" spans="1:17" ht="19.5" customHeight="1">
      <c r="A18" s="103">
        <v>13</v>
      </c>
      <c r="B18" s="110" t="s">
        <v>56</v>
      </c>
      <c r="C18" s="101">
        <v>500</v>
      </c>
      <c r="D18" s="101">
        <v>26000</v>
      </c>
      <c r="E18" s="102">
        <f>D18*1000/C18</f>
        <v>52000</v>
      </c>
      <c r="F18" s="101">
        <v>500</v>
      </c>
      <c r="G18" s="101">
        <v>26500</v>
      </c>
      <c r="H18" s="102">
        <f>G18*1000/F18</f>
        <v>53000</v>
      </c>
      <c r="I18" s="101">
        <v>500</v>
      </c>
      <c r="J18" s="101">
        <v>26500</v>
      </c>
      <c r="K18" s="102">
        <f>J18*1000/I18</f>
        <v>53000</v>
      </c>
      <c r="L18" s="101">
        <v>500</v>
      </c>
      <c r="M18" s="101">
        <v>26500</v>
      </c>
      <c r="N18" s="102">
        <f>M18*1000/L18</f>
        <v>53000</v>
      </c>
      <c r="O18" s="101">
        <v>500</v>
      </c>
      <c r="P18" s="101">
        <v>26500</v>
      </c>
      <c r="Q18" s="102">
        <f>P18*1000/O18</f>
        <v>53000</v>
      </c>
    </row>
    <row r="19" spans="1:17" ht="19.5" customHeight="1">
      <c r="A19" s="103">
        <v>14</v>
      </c>
      <c r="B19" s="110" t="s">
        <v>55</v>
      </c>
      <c r="C19" s="101">
        <v>17500</v>
      </c>
      <c r="D19" s="101">
        <v>1251600</v>
      </c>
      <c r="E19" s="102">
        <f>D19*1000/C19</f>
        <v>71520</v>
      </c>
      <c r="F19" s="101">
        <v>21000</v>
      </c>
      <c r="G19" s="101">
        <v>1539719.9999999998</v>
      </c>
      <c r="H19" s="102">
        <f>G19*1000/F19</f>
        <v>73319.999999999985</v>
      </c>
      <c r="I19" s="101">
        <v>23000</v>
      </c>
      <c r="J19" s="101">
        <v>1698549.9999999998</v>
      </c>
      <c r="K19" s="102">
        <f>J19*1000/I19</f>
        <v>73849.999999999985</v>
      </c>
      <c r="L19" s="101">
        <v>25000</v>
      </c>
      <c r="M19" s="101">
        <v>1856250</v>
      </c>
      <c r="N19" s="102">
        <f>M19*1000/L19</f>
        <v>74250</v>
      </c>
      <c r="O19" s="101">
        <v>27000</v>
      </c>
      <c r="P19" s="101">
        <v>2011500</v>
      </c>
      <c r="Q19" s="102">
        <f>P19*1000/O19</f>
        <v>74500</v>
      </c>
    </row>
    <row r="20" spans="1:17" ht="19.5" customHeight="1">
      <c r="A20" s="181">
        <v>15</v>
      </c>
      <c r="B20" s="182" t="s">
        <v>54</v>
      </c>
      <c r="C20" s="183"/>
      <c r="D20" s="183"/>
      <c r="E20" s="184"/>
      <c r="F20" s="183"/>
      <c r="G20" s="183"/>
      <c r="H20" s="184"/>
      <c r="I20" s="183"/>
      <c r="J20" s="183"/>
      <c r="K20" s="184"/>
      <c r="L20" s="183"/>
      <c r="M20" s="183"/>
      <c r="N20" s="184"/>
      <c r="O20" s="183"/>
      <c r="P20" s="183"/>
      <c r="Q20" s="184"/>
    </row>
    <row r="21" spans="1:17" ht="19.5" customHeight="1">
      <c r="A21" s="103">
        <v>16</v>
      </c>
      <c r="B21" s="110" t="s">
        <v>53</v>
      </c>
      <c r="C21" s="101">
        <v>3100</v>
      </c>
      <c r="D21" s="101">
        <v>167800</v>
      </c>
      <c r="E21" s="102">
        <f>D21*1000/C21</f>
        <v>54129.032258064515</v>
      </c>
      <c r="F21" s="101">
        <v>3300</v>
      </c>
      <c r="G21" s="101">
        <v>185700</v>
      </c>
      <c r="H21" s="102">
        <f>G21*1000/F21</f>
        <v>56272.727272727272</v>
      </c>
      <c r="I21" s="101">
        <v>3500</v>
      </c>
      <c r="J21" s="101">
        <v>197500</v>
      </c>
      <c r="K21" s="102">
        <f>J21*1000/I21</f>
        <v>56428.571428571428</v>
      </c>
      <c r="L21" s="101">
        <v>3700</v>
      </c>
      <c r="M21" s="101">
        <v>209300</v>
      </c>
      <c r="N21" s="102">
        <f>M21*1000/L21</f>
        <v>56567.567567567567</v>
      </c>
      <c r="O21" s="101">
        <v>4000</v>
      </c>
      <c r="P21" s="101">
        <v>227300</v>
      </c>
      <c r="Q21" s="102">
        <f>P21*1000/O21</f>
        <v>56825</v>
      </c>
    </row>
    <row r="22" spans="1:17" ht="19.5" customHeight="1">
      <c r="A22" s="103">
        <v>17</v>
      </c>
      <c r="B22" s="110" t="s">
        <v>68</v>
      </c>
      <c r="C22" s="101"/>
      <c r="D22" s="101"/>
      <c r="E22" s="102"/>
      <c r="F22" s="101"/>
      <c r="G22" s="101"/>
      <c r="H22" s="102"/>
      <c r="I22" s="101"/>
      <c r="J22" s="101"/>
      <c r="K22" s="102"/>
      <c r="L22" s="101"/>
      <c r="M22" s="101"/>
      <c r="N22" s="102"/>
      <c r="O22" s="101"/>
      <c r="P22" s="101"/>
      <c r="Q22" s="102"/>
    </row>
    <row r="23" spans="1:17" ht="19.5" customHeight="1">
      <c r="A23" s="103">
        <v>18</v>
      </c>
      <c r="B23" s="110" t="s">
        <v>52</v>
      </c>
      <c r="C23" s="101">
        <v>11000</v>
      </c>
      <c r="D23" s="101">
        <v>591000</v>
      </c>
      <c r="E23" s="102">
        <f>D23*1000/C23</f>
        <v>53727.272727272728</v>
      </c>
      <c r="F23" s="101">
        <v>12000</v>
      </c>
      <c r="G23" s="101">
        <v>669000</v>
      </c>
      <c r="H23" s="102">
        <f>G23*1000/F23</f>
        <v>55750</v>
      </c>
      <c r="I23" s="101">
        <v>12200</v>
      </c>
      <c r="J23" s="101">
        <v>680600</v>
      </c>
      <c r="K23" s="102">
        <f>J23*1000/I23</f>
        <v>55786.885245901642</v>
      </c>
      <c r="L23" s="101">
        <v>12500</v>
      </c>
      <c r="M23" s="101">
        <v>698000</v>
      </c>
      <c r="N23" s="102">
        <f>M23*1000/L23</f>
        <v>55840</v>
      </c>
      <c r="O23" s="101">
        <v>13000</v>
      </c>
      <c r="P23" s="101">
        <v>729000</v>
      </c>
      <c r="Q23" s="102">
        <f>P23*1000/O23</f>
        <v>56076.923076923078</v>
      </c>
    </row>
    <row r="24" spans="1:17" ht="19.5" customHeight="1">
      <c r="A24" s="103">
        <v>19</v>
      </c>
      <c r="B24" s="110" t="s">
        <v>51</v>
      </c>
      <c r="C24" s="101">
        <v>2000</v>
      </c>
      <c r="D24" s="101">
        <v>100000</v>
      </c>
      <c r="E24" s="102">
        <f>D24*1000/C24</f>
        <v>50000</v>
      </c>
      <c r="F24" s="101">
        <v>2000</v>
      </c>
      <c r="G24" s="101">
        <v>104000</v>
      </c>
      <c r="H24" s="102">
        <f>G24*1000/F24</f>
        <v>52000</v>
      </c>
      <c r="I24" s="101">
        <v>2000</v>
      </c>
      <c r="J24" s="101">
        <v>104000</v>
      </c>
      <c r="K24" s="102">
        <f>J24*1000/I24</f>
        <v>52000</v>
      </c>
      <c r="L24" s="101">
        <v>2000</v>
      </c>
      <c r="M24" s="101">
        <v>104000</v>
      </c>
      <c r="N24" s="102">
        <f>M24*1000/L24</f>
        <v>52000</v>
      </c>
      <c r="O24" s="101">
        <v>2000</v>
      </c>
      <c r="P24" s="101">
        <v>104000</v>
      </c>
      <c r="Q24" s="102">
        <f>P24*1000/O24</f>
        <v>52000</v>
      </c>
    </row>
    <row r="25" spans="1:17" ht="19.5" customHeight="1">
      <c r="A25" s="103">
        <v>20</v>
      </c>
      <c r="B25" s="110" t="s">
        <v>50</v>
      </c>
      <c r="C25" s="101"/>
      <c r="D25" s="101"/>
      <c r="E25" s="102"/>
      <c r="F25" s="101"/>
      <c r="G25" s="101"/>
      <c r="H25" s="102"/>
      <c r="I25" s="101"/>
      <c r="J25" s="101"/>
      <c r="K25" s="102"/>
      <c r="L25" s="101"/>
      <c r="M25" s="101"/>
      <c r="N25" s="102"/>
      <c r="O25" s="101"/>
      <c r="P25" s="101"/>
      <c r="Q25" s="102"/>
    </row>
    <row r="26" spans="1:17" ht="19.5" customHeight="1">
      <c r="A26" s="103">
        <v>21</v>
      </c>
      <c r="B26" s="110" t="s">
        <v>69</v>
      </c>
      <c r="C26" s="101">
        <v>1500</v>
      </c>
      <c r="D26" s="101">
        <v>78000</v>
      </c>
      <c r="E26" s="102">
        <f>D26*1000/C26</f>
        <v>52000</v>
      </c>
      <c r="F26" s="101">
        <v>1500</v>
      </c>
      <c r="G26" s="101">
        <v>79500</v>
      </c>
      <c r="H26" s="102">
        <f>G26*1000/F26</f>
        <v>53000</v>
      </c>
      <c r="I26" s="101">
        <v>1500</v>
      </c>
      <c r="J26" s="101">
        <v>79500</v>
      </c>
      <c r="K26" s="102">
        <f>J26*1000/I26</f>
        <v>53000</v>
      </c>
      <c r="L26" s="101">
        <v>1500</v>
      </c>
      <c r="M26" s="101">
        <v>79500</v>
      </c>
      <c r="N26" s="102">
        <f>M26*1000/L26</f>
        <v>53000</v>
      </c>
      <c r="O26" s="101">
        <v>1500</v>
      </c>
      <c r="P26" s="101">
        <v>79500</v>
      </c>
      <c r="Q26" s="102">
        <f>P26*1000/O26</f>
        <v>53000</v>
      </c>
    </row>
    <row r="27" spans="1:17" ht="19.5" customHeight="1">
      <c r="A27" s="103">
        <v>22</v>
      </c>
      <c r="B27" s="110" t="s">
        <v>70</v>
      </c>
      <c r="C27" s="101"/>
      <c r="D27" s="101"/>
      <c r="E27" s="102"/>
      <c r="F27" s="101"/>
      <c r="G27" s="101"/>
      <c r="H27" s="102"/>
      <c r="I27" s="101"/>
      <c r="J27" s="101"/>
      <c r="K27" s="102"/>
      <c r="L27" s="101"/>
      <c r="M27" s="101"/>
      <c r="N27" s="102"/>
      <c r="O27" s="101"/>
      <c r="P27" s="101"/>
      <c r="Q27" s="102"/>
    </row>
    <row r="28" spans="1:17" ht="19.5" customHeight="1">
      <c r="A28" s="103">
        <v>23</v>
      </c>
      <c r="B28" s="110" t="s">
        <v>49</v>
      </c>
      <c r="C28" s="101">
        <v>12000</v>
      </c>
      <c r="D28" s="101">
        <v>668000</v>
      </c>
      <c r="E28" s="102">
        <f>D28*1000/C28</f>
        <v>55666.666666666664</v>
      </c>
      <c r="F28" s="101">
        <v>13000</v>
      </c>
      <c r="G28" s="101">
        <v>760000</v>
      </c>
      <c r="H28" s="102">
        <f>G28*1000/F28</f>
        <v>58461.538461538461</v>
      </c>
      <c r="I28" s="101">
        <v>13200</v>
      </c>
      <c r="J28" s="101">
        <v>772000</v>
      </c>
      <c r="K28" s="102">
        <f>J28*1000/I28</f>
        <v>58484.848484848488</v>
      </c>
      <c r="L28" s="101">
        <v>13700</v>
      </c>
      <c r="M28" s="101">
        <v>802000</v>
      </c>
      <c r="N28" s="102">
        <f>M28*1000/L28</f>
        <v>58540.145985401461</v>
      </c>
      <c r="O28" s="101">
        <v>14000</v>
      </c>
      <c r="P28" s="101">
        <v>821400</v>
      </c>
      <c r="Q28" s="102">
        <f>P28*1000/O28</f>
        <v>58671.428571428572</v>
      </c>
    </row>
    <row r="29" spans="1:17" ht="19.5" customHeight="1">
      <c r="A29" s="103">
        <v>24</v>
      </c>
      <c r="B29" s="110" t="s">
        <v>71</v>
      </c>
      <c r="C29" s="101">
        <v>100</v>
      </c>
      <c r="D29" s="101">
        <v>5800</v>
      </c>
      <c r="E29" s="102">
        <f>D29*1000/C29</f>
        <v>58000</v>
      </c>
      <c r="F29" s="101">
        <v>500</v>
      </c>
      <c r="G29" s="101">
        <v>29000</v>
      </c>
      <c r="H29" s="102">
        <f>G29*1000/F29</f>
        <v>58000</v>
      </c>
      <c r="I29" s="101">
        <v>800</v>
      </c>
      <c r="J29" s="101">
        <v>46400</v>
      </c>
      <c r="K29" s="102">
        <f>J29*1000/I29</f>
        <v>58000</v>
      </c>
      <c r="L29" s="101">
        <v>800</v>
      </c>
      <c r="M29" s="101">
        <v>46400</v>
      </c>
      <c r="N29" s="102">
        <f>M29*1000/L29</f>
        <v>58000</v>
      </c>
      <c r="O29" s="101">
        <v>800</v>
      </c>
      <c r="P29" s="101">
        <v>46400</v>
      </c>
      <c r="Q29" s="102">
        <f>P29*1000/O29</f>
        <v>58000</v>
      </c>
    </row>
    <row r="30" spans="1:17" ht="19.5" customHeight="1">
      <c r="A30" s="103">
        <v>25</v>
      </c>
      <c r="B30" s="110" t="s">
        <v>48</v>
      </c>
      <c r="C30" s="101">
        <v>4000</v>
      </c>
      <c r="D30" s="101">
        <v>216000</v>
      </c>
      <c r="E30" s="102">
        <f>D30*1000/C30</f>
        <v>54000</v>
      </c>
      <c r="F30" s="101">
        <v>5600</v>
      </c>
      <c r="G30" s="101">
        <v>324800</v>
      </c>
      <c r="H30" s="102">
        <f>G30*1000/F30</f>
        <v>58000</v>
      </c>
      <c r="I30" s="101">
        <v>6000</v>
      </c>
      <c r="J30" s="101">
        <v>348000</v>
      </c>
      <c r="K30" s="102">
        <f>J30*1000/I30</f>
        <v>58000</v>
      </c>
      <c r="L30" s="101">
        <v>6500</v>
      </c>
      <c r="M30" s="101">
        <v>377000</v>
      </c>
      <c r="N30" s="102">
        <f>M30*1000/L30</f>
        <v>58000</v>
      </c>
      <c r="O30" s="101">
        <v>7000</v>
      </c>
      <c r="P30" s="101">
        <v>409780</v>
      </c>
      <c r="Q30" s="102">
        <f>P30*1000/O30</f>
        <v>58540</v>
      </c>
    </row>
    <row r="31" spans="1:17" ht="19.5" customHeight="1">
      <c r="A31" s="103">
        <v>26</v>
      </c>
      <c r="B31" s="110" t="s">
        <v>72</v>
      </c>
      <c r="C31" s="101"/>
      <c r="D31" s="101"/>
      <c r="E31" s="102"/>
      <c r="F31" s="101"/>
      <c r="G31" s="101"/>
      <c r="H31" s="102"/>
      <c r="I31" s="101"/>
      <c r="J31" s="101"/>
      <c r="K31" s="102"/>
      <c r="L31" s="101"/>
      <c r="M31" s="101"/>
      <c r="N31" s="102"/>
      <c r="O31" s="101"/>
      <c r="P31" s="101"/>
      <c r="Q31" s="102"/>
    </row>
    <row r="32" spans="1:17" ht="19.5" customHeight="1">
      <c r="A32" s="103">
        <v>27</v>
      </c>
      <c r="B32" s="110" t="s">
        <v>47</v>
      </c>
      <c r="C32" s="101">
        <v>5100</v>
      </c>
      <c r="D32" s="101">
        <v>280800</v>
      </c>
      <c r="E32" s="102">
        <f>D32*1000/C32</f>
        <v>55058.823529411762</v>
      </c>
      <c r="F32" s="101">
        <v>5100</v>
      </c>
      <c r="G32" s="101">
        <v>285800</v>
      </c>
      <c r="H32" s="102">
        <f>G32*1000/F32</f>
        <v>56039.215686274511</v>
      </c>
      <c r="I32" s="101">
        <v>5300</v>
      </c>
      <c r="J32" s="101">
        <v>297400</v>
      </c>
      <c r="K32" s="102">
        <f>J32*1000/I32</f>
        <v>56113.207547169812</v>
      </c>
      <c r="L32" s="101">
        <v>5500</v>
      </c>
      <c r="M32" s="101">
        <v>309000</v>
      </c>
      <c r="N32" s="102">
        <f>M32*1000/L32</f>
        <v>56181.818181818184</v>
      </c>
      <c r="O32" s="101">
        <v>5500</v>
      </c>
      <c r="P32" s="101">
        <v>309500</v>
      </c>
      <c r="Q32" s="102">
        <f>P32*1000/O32</f>
        <v>56272.727272727272</v>
      </c>
    </row>
    <row r="33" spans="1:17" ht="19.5" customHeight="1">
      <c r="A33" s="103">
        <v>28</v>
      </c>
      <c r="B33" s="110" t="s">
        <v>46</v>
      </c>
      <c r="C33" s="101"/>
      <c r="D33" s="101"/>
      <c r="E33" s="102"/>
      <c r="F33" s="101"/>
      <c r="G33" s="101"/>
      <c r="H33" s="102"/>
      <c r="I33" s="101"/>
      <c r="J33" s="101"/>
      <c r="K33" s="102"/>
      <c r="L33" s="101"/>
      <c r="M33" s="101"/>
      <c r="N33" s="102"/>
      <c r="O33" s="101"/>
      <c r="P33" s="101"/>
      <c r="Q33" s="102"/>
    </row>
    <row r="34" spans="1:17" ht="19.5" customHeight="1">
      <c r="A34" s="103">
        <v>29</v>
      </c>
      <c r="B34" s="110" t="s">
        <v>45</v>
      </c>
      <c r="C34" s="101">
        <v>1000</v>
      </c>
      <c r="D34" s="101">
        <v>51000</v>
      </c>
      <c r="E34" s="102">
        <f>D34*1000/C34</f>
        <v>51000</v>
      </c>
      <c r="F34" s="101">
        <v>1000</v>
      </c>
      <c r="G34" s="101">
        <v>52000</v>
      </c>
      <c r="H34" s="102">
        <f>G34*1000/F34</f>
        <v>52000</v>
      </c>
      <c r="I34" s="101">
        <v>1000</v>
      </c>
      <c r="J34" s="101">
        <v>52000</v>
      </c>
      <c r="K34" s="102">
        <f>J34*1000/I34</f>
        <v>52000</v>
      </c>
      <c r="L34" s="101">
        <v>1000</v>
      </c>
      <c r="M34" s="101">
        <v>52000</v>
      </c>
      <c r="N34" s="102">
        <f>M34*1000/L34</f>
        <v>52000</v>
      </c>
      <c r="O34" s="101">
        <v>1000</v>
      </c>
      <c r="P34" s="101">
        <v>52000</v>
      </c>
      <c r="Q34" s="102">
        <f>P34*1000/O34</f>
        <v>52000</v>
      </c>
    </row>
    <row r="35" spans="1:17" ht="19.5" customHeight="1">
      <c r="A35" s="103">
        <v>30</v>
      </c>
      <c r="B35" s="110" t="s">
        <v>36</v>
      </c>
      <c r="C35" s="101"/>
      <c r="D35" s="101"/>
      <c r="E35" s="102"/>
      <c r="F35" s="101"/>
      <c r="G35" s="101"/>
      <c r="H35" s="102"/>
      <c r="I35" s="101"/>
      <c r="J35" s="101"/>
      <c r="K35" s="102"/>
      <c r="L35" s="101"/>
      <c r="M35" s="101"/>
      <c r="N35" s="102"/>
      <c r="O35" s="101"/>
      <c r="P35" s="101"/>
      <c r="Q35" s="102"/>
    </row>
    <row r="36" spans="1:17" ht="19.5" customHeight="1">
      <c r="A36" s="103">
        <v>31</v>
      </c>
      <c r="B36" s="110" t="s">
        <v>43</v>
      </c>
      <c r="C36" s="101">
        <v>5000</v>
      </c>
      <c r="D36" s="101">
        <v>275000</v>
      </c>
      <c r="E36" s="102">
        <f>D36*1000/C36</f>
        <v>55000</v>
      </c>
      <c r="F36" s="101">
        <v>5000</v>
      </c>
      <c r="G36" s="101">
        <v>280000</v>
      </c>
      <c r="H36" s="102">
        <f>G36*1000/F36</f>
        <v>56000</v>
      </c>
      <c r="I36" s="101">
        <v>5000</v>
      </c>
      <c r="J36" s="101">
        <v>280000</v>
      </c>
      <c r="K36" s="102">
        <f>J36*1000/I36</f>
        <v>56000</v>
      </c>
      <c r="L36" s="101">
        <v>5000</v>
      </c>
      <c r="M36" s="101">
        <v>280000</v>
      </c>
      <c r="N36" s="102">
        <f>M36*1000/L36</f>
        <v>56000</v>
      </c>
      <c r="O36" s="101">
        <v>5000</v>
      </c>
      <c r="P36" s="101">
        <v>280000</v>
      </c>
      <c r="Q36" s="102">
        <f>P36*1000/O36</f>
        <v>56000</v>
      </c>
    </row>
    <row r="37" spans="1:17" ht="19.5" customHeight="1">
      <c r="A37" s="103">
        <v>32</v>
      </c>
      <c r="B37" s="110" t="s">
        <v>73</v>
      </c>
      <c r="C37" s="101"/>
      <c r="D37" s="101"/>
      <c r="E37" s="102"/>
      <c r="F37" s="101"/>
      <c r="G37" s="101"/>
      <c r="H37" s="102"/>
      <c r="I37" s="101"/>
      <c r="J37" s="101"/>
      <c r="K37" s="102"/>
      <c r="L37" s="101"/>
      <c r="M37" s="101"/>
      <c r="N37" s="102"/>
      <c r="O37" s="101"/>
      <c r="P37" s="101"/>
      <c r="Q37" s="102"/>
    </row>
    <row r="38" spans="1:17" ht="25.5" customHeight="1">
      <c r="A38" s="176" t="s">
        <v>6</v>
      </c>
      <c r="B38" s="176"/>
      <c r="C38" s="107">
        <f>SUM(C6:C37)</f>
        <v>130000</v>
      </c>
      <c r="D38" s="107">
        <f t="shared" ref="D38:P38" si="0">SUM(D6:D37)</f>
        <v>7465052</v>
      </c>
      <c r="E38" s="102">
        <f>D38*1000/C38</f>
        <v>57423.476923076923</v>
      </c>
      <c r="F38" s="107">
        <f t="shared" si="0"/>
        <v>140000</v>
      </c>
      <c r="G38" s="107">
        <f t="shared" si="0"/>
        <v>8350021</v>
      </c>
      <c r="H38" s="102">
        <f>G38*1000/F38</f>
        <v>59643.007142857146</v>
      </c>
      <c r="I38" s="107">
        <f t="shared" si="0"/>
        <v>145000</v>
      </c>
      <c r="J38" s="107">
        <f t="shared" si="0"/>
        <v>8701850</v>
      </c>
      <c r="K38" s="102">
        <f>J38*1000/I38</f>
        <v>60012.758620689652</v>
      </c>
      <c r="L38" s="107">
        <f t="shared" si="0"/>
        <v>150000</v>
      </c>
      <c r="M38" s="107">
        <f t="shared" si="0"/>
        <v>9055073</v>
      </c>
      <c r="N38" s="102">
        <f>M38*1000/L38</f>
        <v>60367.153333333335</v>
      </c>
      <c r="O38" s="107">
        <f t="shared" si="0"/>
        <v>155000</v>
      </c>
      <c r="P38" s="107">
        <f t="shared" si="0"/>
        <v>9416080</v>
      </c>
      <c r="Q38" s="102">
        <f>P38*1000/O38</f>
        <v>60748.903225806454</v>
      </c>
    </row>
    <row r="39" spans="1:17" s="96" customFormat="1" ht="12.75" customHeight="1">
      <c r="A39" s="94"/>
      <c r="B39" s="94"/>
      <c r="C39" s="95"/>
      <c r="D39" s="95"/>
      <c r="F39" s="95"/>
      <c r="G39" s="95"/>
      <c r="I39" s="95"/>
      <c r="J39" s="95"/>
      <c r="L39" s="95"/>
      <c r="M39" s="95"/>
      <c r="O39" s="95"/>
      <c r="P39" s="95"/>
    </row>
    <row r="40" spans="1:17" ht="25.5" hidden="1" customHeight="1">
      <c r="A40" s="172"/>
      <c r="B40" s="173"/>
      <c r="C40" s="97"/>
      <c r="D40" s="97"/>
      <c r="F40" s="97"/>
      <c r="G40" s="97"/>
      <c r="I40" s="97"/>
      <c r="J40" s="97"/>
      <c r="L40" s="97"/>
      <c r="M40" s="97"/>
      <c r="O40" s="97"/>
      <c r="P40" s="97"/>
    </row>
    <row r="41" spans="1:17" ht="25.5" hidden="1" customHeight="1">
      <c r="A41" s="174"/>
      <c r="B41" s="175"/>
      <c r="C41" s="97"/>
      <c r="D41" s="97"/>
      <c r="F41" s="97"/>
      <c r="G41" s="97"/>
      <c r="I41" s="97"/>
      <c r="J41" s="97"/>
      <c r="L41" s="97"/>
      <c r="M41" s="97"/>
      <c r="O41" s="97"/>
      <c r="P41" s="97"/>
    </row>
    <row r="42" spans="1:17" ht="25.5" hidden="1" customHeight="1">
      <c r="A42" s="174"/>
      <c r="B42" s="175"/>
      <c r="C42" s="97"/>
      <c r="D42" s="97"/>
      <c r="F42" s="97"/>
      <c r="G42" s="97"/>
      <c r="I42" s="97"/>
      <c r="J42" s="97"/>
      <c r="L42" s="97"/>
      <c r="M42" s="97"/>
      <c r="O42" s="97"/>
      <c r="P42" s="97"/>
    </row>
    <row r="43" spans="1:17" ht="17.25" hidden="1" customHeight="1">
      <c r="A43" s="96"/>
      <c r="B43" s="98"/>
      <c r="C43" s="96"/>
      <c r="D43" s="96"/>
      <c r="F43" s="96"/>
      <c r="G43" s="96"/>
      <c r="I43" s="96"/>
      <c r="J43" s="96"/>
      <c r="L43" s="96"/>
      <c r="M43" s="96"/>
      <c r="O43" s="96"/>
      <c r="P43" s="96"/>
    </row>
    <row r="44" spans="1:17" ht="17.25" hidden="1" customHeight="1"/>
    <row r="46" spans="1:17" ht="17.25" hidden="1" customHeight="1"/>
    <row r="47" spans="1:17" ht="17.25" hidden="1" customHeight="1"/>
    <row r="48" spans="1:17" ht="17.25" hidden="1" customHeight="1"/>
    <row r="49" ht="17.25" hidden="1" customHeight="1"/>
    <row r="50" ht="17.25" hidden="1" customHeight="1"/>
    <row r="51" ht="17.25" hidden="1" customHeight="1"/>
    <row r="52" ht="17.25" hidden="1" customHeight="1"/>
    <row r="53" ht="17.25" hidden="1" customHeight="1"/>
    <row r="54" ht="17.25" hidden="1" customHeight="1"/>
    <row r="55" ht="17.25" hidden="1" customHeight="1"/>
  </sheetData>
  <mergeCells count="12">
    <mergeCell ref="A40:B40"/>
    <mergeCell ref="A41:B41"/>
    <mergeCell ref="A42:B42"/>
    <mergeCell ref="A38:B38"/>
    <mergeCell ref="C4:E4"/>
    <mergeCell ref="A4:A5"/>
    <mergeCell ref="B4:B5"/>
    <mergeCell ref="F4:H4"/>
    <mergeCell ref="I4:K4"/>
    <mergeCell ref="L4:N4"/>
    <mergeCell ref="O4:Q4"/>
    <mergeCell ref="A1:E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4" tint="-0.249977111117893"/>
    <pageSetUpPr fitToPage="1"/>
  </sheetPr>
  <dimension ref="A1:J33"/>
  <sheetViews>
    <sheetView rightToLeft="1" topLeftCell="A19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63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گندم!C10</f>
        <v>48107.707550337043</v>
      </c>
      <c r="D5" s="50">
        <f>گندم!D10</f>
        <v>21887.703969009206</v>
      </c>
      <c r="E5" s="51">
        <f>D5+C5</f>
        <v>69995.411519346249</v>
      </c>
      <c r="F5" s="49">
        <f>گندم!F10</f>
        <v>207085</v>
      </c>
      <c r="G5" s="50">
        <f>گندم!G10</f>
        <v>11751.755897667614</v>
      </c>
      <c r="H5" s="51">
        <f>G5+F5</f>
        <v>218836.75589766761</v>
      </c>
      <c r="I5" s="52">
        <f>F5*1000/C5</f>
        <v>4304.6116837581294</v>
      </c>
      <c r="J5" s="53">
        <f>G5*1000/D5</f>
        <v>536.91131396454011</v>
      </c>
    </row>
    <row r="6" spans="1:10">
      <c r="A6" s="27">
        <v>2</v>
      </c>
      <c r="B6" s="28" t="s">
        <v>80</v>
      </c>
      <c r="C6" s="54">
        <f>شلتوک!C9</f>
        <v>2000</v>
      </c>
      <c r="D6" s="55" t="e">
        <f>شلتوک!#REF!</f>
        <v>#REF!</v>
      </c>
      <c r="E6" s="51" t="e">
        <f t="shared" ref="E6:E32" si="0">D6+C6</f>
        <v>#REF!</v>
      </c>
      <c r="F6" s="54">
        <f>شلتوک!D9</f>
        <v>11000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5500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برنامه'!C9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برنامه'!D9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جو!C10</f>
        <v>41179.338566820006</v>
      </c>
      <c r="D8" s="55">
        <f>جو!D10</f>
        <v>970.21125000000006</v>
      </c>
      <c r="E8" s="51">
        <f t="shared" si="0"/>
        <v>42149.549816820007</v>
      </c>
      <c r="F8" s="54">
        <f>جو!F10</f>
        <v>161817.41099718452</v>
      </c>
      <c r="G8" s="55">
        <f>جو!G10</f>
        <v>768.21666574513063</v>
      </c>
      <c r="H8" s="51">
        <f t="shared" si="1"/>
        <v>162585.62766292965</v>
      </c>
      <c r="I8" s="52">
        <f t="shared" si="2"/>
        <v>3929.577711274068</v>
      </c>
      <c r="J8" s="53">
        <f t="shared" si="3"/>
        <v>791.80350232501485</v>
      </c>
    </row>
    <row r="9" spans="1:10">
      <c r="A9" s="27">
        <v>5</v>
      </c>
      <c r="B9" s="28" t="s">
        <v>116</v>
      </c>
      <c r="C9" s="54">
        <f>'چغندر (فاقدبرنامه)'!C9</f>
        <v>2200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(فاقدبرنامه)'!D9</f>
        <v>117000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53181.818181818184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سویا!C10</f>
        <v>0</v>
      </c>
      <c r="D11" s="55">
        <f>سویا!D10</f>
        <v>0</v>
      </c>
      <c r="E11" s="51">
        <f t="shared" si="0"/>
        <v>0</v>
      </c>
      <c r="F11" s="54">
        <f>سویا!F10</f>
        <v>0</v>
      </c>
      <c r="G11" s="55">
        <f>سویا!G10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كلزا!C10</f>
        <v>1500</v>
      </c>
      <c r="D12" s="55">
        <f>كلزا!D10</f>
        <v>0</v>
      </c>
      <c r="E12" s="51">
        <f t="shared" si="0"/>
        <v>1500</v>
      </c>
      <c r="F12" s="54">
        <f>كلزا!F10</f>
        <v>2550</v>
      </c>
      <c r="G12" s="55">
        <f>كلزا!G10</f>
        <v>0</v>
      </c>
      <c r="H12" s="51">
        <f t="shared" si="1"/>
        <v>2550</v>
      </c>
      <c r="I12" s="52">
        <f t="shared" si="2"/>
        <v>1700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کنجد!C10</f>
        <v>300</v>
      </c>
      <c r="D13" s="55">
        <f>کنجد!D10</f>
        <v>0</v>
      </c>
      <c r="E13" s="51">
        <f t="shared" si="0"/>
        <v>300</v>
      </c>
      <c r="F13" s="54">
        <f>کنجد!F10</f>
        <v>330</v>
      </c>
      <c r="G13" s="55">
        <f>کنجد!G10</f>
        <v>0</v>
      </c>
      <c r="H13" s="51">
        <f t="shared" si="1"/>
        <v>330</v>
      </c>
      <c r="I13" s="52">
        <f t="shared" si="2"/>
        <v>1100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'!C10</f>
        <v>1500</v>
      </c>
      <c r="D14" s="55">
        <f>'گلرنگ '!D10</f>
        <v>100</v>
      </c>
      <c r="E14" s="51">
        <f t="shared" si="0"/>
        <v>1600</v>
      </c>
      <c r="F14" s="54">
        <f>'گلرنگ '!F10</f>
        <v>2700</v>
      </c>
      <c r="G14" s="55">
        <f>'گلرنگ '!G10</f>
        <v>60</v>
      </c>
      <c r="H14" s="51">
        <f t="shared" si="1"/>
        <v>2760</v>
      </c>
      <c r="I14" s="52">
        <f t="shared" si="2"/>
        <v>1800</v>
      </c>
      <c r="J14" s="53">
        <f t="shared" si="3"/>
        <v>600</v>
      </c>
    </row>
    <row r="15" spans="1:10">
      <c r="A15" s="27">
        <v>11</v>
      </c>
      <c r="B15" s="28" t="s">
        <v>88</v>
      </c>
      <c r="C15" s="54">
        <f>'آفتابگردان (فاقد برنامه)'!C10</f>
        <v>100</v>
      </c>
      <c r="D15" s="55">
        <f>'آفتابگردان (فاقد برنامه)'!D10</f>
        <v>0</v>
      </c>
      <c r="E15" s="51">
        <f t="shared" si="0"/>
        <v>100</v>
      </c>
      <c r="F15" s="54">
        <f>'آفتابگردان (فاقد برنامه)'!F10</f>
        <v>200</v>
      </c>
      <c r="G15" s="55">
        <f>'آفتابگردان (فاقد برنامه)'!G10</f>
        <v>0</v>
      </c>
      <c r="H15" s="51">
        <f t="shared" si="1"/>
        <v>200</v>
      </c>
      <c r="I15" s="52">
        <f t="shared" si="2"/>
        <v>2000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'!C10</f>
        <v>0</v>
      </c>
      <c r="D25" s="55">
        <f>'نخود '!D10</f>
        <v>3200</v>
      </c>
      <c r="E25" s="51">
        <f t="shared" si="0"/>
        <v>3200</v>
      </c>
      <c r="F25" s="54">
        <f>'نخود '!F10</f>
        <v>0</v>
      </c>
      <c r="G25" s="55">
        <f>'نخود '!G10</f>
        <v>758.3049654349677</v>
      </c>
      <c r="H25" s="51">
        <f t="shared" si="1"/>
        <v>758.3049654349677</v>
      </c>
      <c r="I25" s="52" t="e">
        <f t="shared" si="2"/>
        <v>#DIV/0!</v>
      </c>
      <c r="J25" s="53">
        <f t="shared" si="3"/>
        <v>236.97030169842739</v>
      </c>
    </row>
    <row r="26" spans="1:10">
      <c r="A26" s="27">
        <v>22</v>
      </c>
      <c r="B26" s="28" t="s">
        <v>99</v>
      </c>
      <c r="C26" s="54">
        <f>'لوبیا '!C9</f>
        <v>2690</v>
      </c>
      <c r="D26" s="55" t="e">
        <f>'لوبیا '!#REF!</f>
        <v>#REF!</v>
      </c>
      <c r="E26" s="51" t="e">
        <f t="shared" si="0"/>
        <v>#REF!</v>
      </c>
      <c r="F26" s="54">
        <f>'لوبیا '!D9</f>
        <v>7585.8</v>
      </c>
      <c r="G26" s="55" t="e">
        <f>'لوبیا '!#REF!</f>
        <v>#REF!</v>
      </c>
      <c r="H26" s="51" t="e">
        <f t="shared" si="1"/>
        <v>#REF!</v>
      </c>
      <c r="I26" s="52">
        <f t="shared" si="2"/>
        <v>2820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'!C10</f>
        <v>0</v>
      </c>
      <c r="D27" s="55">
        <f>'عدس '!D10</f>
        <v>2673</v>
      </c>
      <c r="E27" s="51">
        <f t="shared" si="0"/>
        <v>2673</v>
      </c>
      <c r="F27" s="54">
        <f>'عدس '!F10</f>
        <v>0</v>
      </c>
      <c r="G27" s="55">
        <f>'عدس '!G10</f>
        <v>633</v>
      </c>
      <c r="H27" s="51">
        <f t="shared" si="1"/>
        <v>633</v>
      </c>
      <c r="I27" s="52" t="e">
        <f t="shared" si="2"/>
        <v>#DIV/0!</v>
      </c>
      <c r="J27" s="53">
        <f t="shared" si="3"/>
        <v>236.81257014590349</v>
      </c>
    </row>
    <row r="28" spans="1:10">
      <c r="A28" s="27">
        <v>24</v>
      </c>
      <c r="B28" s="28" t="s">
        <v>101</v>
      </c>
      <c r="C28" s="54">
        <f>'سایرحبوبات '!C9</f>
        <v>50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'!D9</f>
        <v>118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2360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3300"/>
  </sheetPr>
  <dimension ref="A1:Q65"/>
  <sheetViews>
    <sheetView rightToLeft="1" zoomScaleNormal="100" workbookViewId="0">
      <selection activeCell="A21" sqref="A21:Q21"/>
    </sheetView>
  </sheetViews>
  <sheetFormatPr defaultColWidth="9" defaultRowHeight="18"/>
  <cols>
    <col min="1" max="1" width="4.75" style="92" customWidth="1"/>
    <col min="2" max="2" width="12.875" style="92" customWidth="1"/>
    <col min="3" max="17" width="8.125" style="92" customWidth="1"/>
    <col min="18" max="16384" width="9" style="92"/>
  </cols>
  <sheetData>
    <row r="1" spans="1:17" ht="22.5" customHeight="1">
      <c r="A1" s="178" t="s">
        <v>129</v>
      </c>
      <c r="B1" s="178"/>
      <c r="C1" s="178"/>
      <c r="D1" s="178"/>
      <c r="E1" s="178"/>
    </row>
    <row r="2" spans="1:17" ht="22.5" customHeight="1">
      <c r="A2" s="93"/>
      <c r="B2" s="93"/>
      <c r="C2" s="93"/>
      <c r="D2" s="93" t="s">
        <v>83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18.75" customHeight="1">
      <c r="A3" s="93"/>
      <c r="B3" s="93"/>
      <c r="C3" s="93"/>
      <c r="D3" s="93"/>
      <c r="E3" s="112"/>
      <c r="F3" s="93"/>
      <c r="G3" s="93"/>
      <c r="H3" s="112"/>
      <c r="I3" s="93"/>
      <c r="J3" s="93"/>
      <c r="K3" s="112"/>
      <c r="L3" s="93"/>
      <c r="M3" s="93"/>
      <c r="N3" s="112"/>
      <c r="O3" s="93"/>
      <c r="P3" s="93"/>
      <c r="Q3" s="112"/>
    </row>
    <row r="4" spans="1:17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 t="s">
        <v>137</v>
      </c>
      <c r="G4" s="171"/>
      <c r="H4" s="171"/>
      <c r="I4" s="171" t="s">
        <v>138</v>
      </c>
      <c r="J4" s="171"/>
      <c r="K4" s="171"/>
      <c r="L4" s="171" t="s">
        <v>139</v>
      </c>
      <c r="M4" s="171"/>
      <c r="N4" s="171"/>
      <c r="O4" s="171" t="s">
        <v>140</v>
      </c>
      <c r="P4" s="171"/>
      <c r="Q4" s="171"/>
    </row>
    <row r="5" spans="1:17" ht="16.5" customHeight="1">
      <c r="A5" s="177"/>
      <c r="B5" s="177"/>
      <c r="C5" s="111" t="s">
        <v>1</v>
      </c>
      <c r="D5" s="111" t="s">
        <v>2</v>
      </c>
      <c r="E5" s="111" t="s">
        <v>3</v>
      </c>
      <c r="F5" s="111" t="s">
        <v>1</v>
      </c>
      <c r="G5" s="111" t="s">
        <v>2</v>
      </c>
      <c r="H5" s="111" t="s">
        <v>3</v>
      </c>
      <c r="I5" s="111" t="s">
        <v>1</v>
      </c>
      <c r="J5" s="111" t="s">
        <v>2</v>
      </c>
      <c r="K5" s="111" t="s">
        <v>3</v>
      </c>
      <c r="L5" s="111" t="s">
        <v>1</v>
      </c>
      <c r="M5" s="111" t="s">
        <v>2</v>
      </c>
      <c r="N5" s="111" t="s">
        <v>3</v>
      </c>
      <c r="O5" s="111" t="s">
        <v>1</v>
      </c>
      <c r="P5" s="111" t="s">
        <v>2</v>
      </c>
      <c r="Q5" s="111" t="s">
        <v>3</v>
      </c>
    </row>
    <row r="6" spans="1:17" ht="16.5" customHeight="1">
      <c r="A6" s="177"/>
      <c r="B6" s="177"/>
      <c r="C6" s="109" t="s">
        <v>4</v>
      </c>
      <c r="D6" s="109" t="s">
        <v>4</v>
      </c>
      <c r="E6" s="109" t="s">
        <v>4</v>
      </c>
      <c r="F6" s="109" t="s">
        <v>4</v>
      </c>
      <c r="G6" s="109" t="s">
        <v>4</v>
      </c>
      <c r="H6" s="109" t="s">
        <v>4</v>
      </c>
      <c r="I6" s="109" t="s">
        <v>4</v>
      </c>
      <c r="J6" s="109" t="s">
        <v>4</v>
      </c>
      <c r="K6" s="109" t="s">
        <v>4</v>
      </c>
      <c r="L6" s="109" t="s">
        <v>4</v>
      </c>
      <c r="M6" s="109" t="s">
        <v>4</v>
      </c>
      <c r="N6" s="109" t="s">
        <v>4</v>
      </c>
      <c r="O6" s="109" t="s">
        <v>4</v>
      </c>
      <c r="P6" s="109" t="s">
        <v>4</v>
      </c>
      <c r="Q6" s="109" t="s">
        <v>4</v>
      </c>
    </row>
    <row r="7" spans="1:17" ht="19.5" customHeight="1">
      <c r="A7" s="103">
        <v>1</v>
      </c>
      <c r="B7" s="110" t="s">
        <v>7</v>
      </c>
      <c r="C7" s="101"/>
      <c r="D7" s="104"/>
      <c r="E7" s="102"/>
      <c r="F7" s="101"/>
      <c r="G7" s="104"/>
      <c r="H7" s="102"/>
      <c r="I7" s="101"/>
      <c r="J7" s="104"/>
      <c r="K7" s="102"/>
      <c r="L7" s="101"/>
      <c r="M7" s="104"/>
      <c r="N7" s="102"/>
      <c r="O7" s="101"/>
      <c r="P7" s="104"/>
      <c r="Q7" s="102"/>
    </row>
    <row r="8" spans="1:17" ht="19.5" customHeight="1">
      <c r="A8" s="103">
        <v>2</v>
      </c>
      <c r="B8" s="110" t="s">
        <v>8</v>
      </c>
      <c r="C8" s="101"/>
      <c r="D8" s="104"/>
      <c r="E8" s="102"/>
      <c r="F8" s="101"/>
      <c r="G8" s="104"/>
      <c r="H8" s="102"/>
      <c r="I8" s="101"/>
      <c r="J8" s="104"/>
      <c r="K8" s="102"/>
      <c r="L8" s="101"/>
      <c r="M8" s="104"/>
      <c r="N8" s="102"/>
      <c r="O8" s="101"/>
      <c r="P8" s="104"/>
      <c r="Q8" s="102"/>
    </row>
    <row r="9" spans="1:17" ht="19.5" customHeight="1">
      <c r="A9" s="103">
        <v>3</v>
      </c>
      <c r="B9" s="110" t="s">
        <v>9</v>
      </c>
      <c r="C9" s="101"/>
      <c r="D9" s="104"/>
      <c r="E9" s="102"/>
      <c r="F9" s="101"/>
      <c r="G9" s="104"/>
      <c r="H9" s="102"/>
      <c r="I9" s="101"/>
      <c r="J9" s="104"/>
      <c r="K9" s="102"/>
      <c r="L9" s="101"/>
      <c r="M9" s="104"/>
      <c r="N9" s="102"/>
      <c r="O9" s="101"/>
      <c r="P9" s="104"/>
      <c r="Q9" s="102"/>
    </row>
    <row r="10" spans="1:17" ht="19.5" customHeight="1">
      <c r="A10" s="103">
        <v>4</v>
      </c>
      <c r="B10" s="110" t="s">
        <v>10</v>
      </c>
      <c r="C10" s="101"/>
      <c r="D10" s="104"/>
      <c r="E10" s="102"/>
      <c r="F10" s="101"/>
      <c r="G10" s="104"/>
      <c r="H10" s="102"/>
      <c r="I10" s="101"/>
      <c r="J10" s="104"/>
      <c r="K10" s="102"/>
      <c r="L10" s="101"/>
      <c r="M10" s="104"/>
      <c r="N10" s="102"/>
      <c r="O10" s="101"/>
      <c r="P10" s="104"/>
      <c r="Q10" s="102"/>
    </row>
    <row r="11" spans="1:17" ht="19.5" customHeight="1">
      <c r="A11" s="103">
        <v>5</v>
      </c>
      <c r="B11" s="110" t="s">
        <v>11</v>
      </c>
      <c r="C11" s="101"/>
      <c r="D11" s="104"/>
      <c r="E11" s="102"/>
      <c r="F11" s="101"/>
      <c r="G11" s="104"/>
      <c r="H11" s="102"/>
      <c r="I11" s="101"/>
      <c r="J11" s="104"/>
      <c r="K11" s="102"/>
      <c r="L11" s="101"/>
      <c r="M11" s="104"/>
      <c r="N11" s="102"/>
      <c r="O11" s="101"/>
      <c r="P11" s="104"/>
      <c r="Q11" s="102"/>
    </row>
    <row r="12" spans="1:17" ht="19.5" customHeight="1">
      <c r="A12" s="103">
        <v>6</v>
      </c>
      <c r="B12" s="110" t="s">
        <v>12</v>
      </c>
      <c r="C12" s="101"/>
      <c r="D12" s="104"/>
      <c r="E12" s="102"/>
      <c r="F12" s="101"/>
      <c r="G12" s="104"/>
      <c r="H12" s="102"/>
      <c r="I12" s="101"/>
      <c r="J12" s="104"/>
      <c r="K12" s="102"/>
      <c r="L12" s="101"/>
      <c r="M12" s="104"/>
      <c r="N12" s="102"/>
      <c r="O12" s="101"/>
      <c r="P12" s="104"/>
      <c r="Q12" s="102"/>
    </row>
    <row r="13" spans="1:17" ht="19.5" customHeight="1">
      <c r="A13" s="103">
        <v>7</v>
      </c>
      <c r="B13" s="110" t="s">
        <v>13</v>
      </c>
      <c r="C13" s="101"/>
      <c r="D13" s="104"/>
      <c r="E13" s="102"/>
      <c r="F13" s="101"/>
      <c r="G13" s="104"/>
      <c r="H13" s="102"/>
      <c r="I13" s="101"/>
      <c r="J13" s="104"/>
      <c r="K13" s="102"/>
      <c r="L13" s="101"/>
      <c r="M13" s="104"/>
      <c r="N13" s="102"/>
      <c r="O13" s="101"/>
      <c r="P13" s="104"/>
      <c r="Q13" s="102"/>
    </row>
    <row r="14" spans="1:17" ht="19.5" customHeight="1">
      <c r="A14" s="103">
        <v>8</v>
      </c>
      <c r="B14" s="110" t="s">
        <v>14</v>
      </c>
      <c r="C14" s="101"/>
      <c r="D14" s="104"/>
      <c r="E14" s="102"/>
      <c r="F14" s="101"/>
      <c r="G14" s="104"/>
      <c r="H14" s="102"/>
      <c r="I14" s="101"/>
      <c r="J14" s="104"/>
      <c r="K14" s="102"/>
      <c r="L14" s="101"/>
      <c r="M14" s="104"/>
      <c r="N14" s="102"/>
      <c r="O14" s="101"/>
      <c r="P14" s="104"/>
      <c r="Q14" s="102"/>
    </row>
    <row r="15" spans="1:17" ht="19.5" customHeight="1">
      <c r="A15" s="103">
        <v>9</v>
      </c>
      <c r="B15" s="110" t="s">
        <v>15</v>
      </c>
      <c r="C15" s="101"/>
      <c r="D15" s="104"/>
      <c r="E15" s="102"/>
      <c r="F15" s="101"/>
      <c r="G15" s="104"/>
      <c r="H15" s="102"/>
      <c r="I15" s="101"/>
      <c r="J15" s="104"/>
      <c r="K15" s="102"/>
      <c r="L15" s="101"/>
      <c r="M15" s="104"/>
      <c r="N15" s="102"/>
      <c r="O15" s="101"/>
      <c r="P15" s="104"/>
      <c r="Q15" s="102"/>
    </row>
    <row r="16" spans="1:17" ht="19.5" customHeight="1">
      <c r="A16" s="103">
        <v>10</v>
      </c>
      <c r="B16" s="110" t="s">
        <v>16</v>
      </c>
      <c r="C16" s="101"/>
      <c r="D16" s="104"/>
      <c r="E16" s="102"/>
      <c r="F16" s="101"/>
      <c r="G16" s="104"/>
      <c r="H16" s="102"/>
      <c r="I16" s="101"/>
      <c r="J16" s="104"/>
      <c r="K16" s="102"/>
      <c r="L16" s="101"/>
      <c r="M16" s="104"/>
      <c r="N16" s="102"/>
      <c r="O16" s="101"/>
      <c r="P16" s="104"/>
      <c r="Q16" s="102"/>
    </row>
    <row r="17" spans="1:17" ht="19.5" customHeight="1">
      <c r="A17" s="103">
        <v>11</v>
      </c>
      <c r="B17" s="110" t="s">
        <v>17</v>
      </c>
      <c r="C17" s="101"/>
      <c r="D17" s="104"/>
      <c r="E17" s="102"/>
      <c r="F17" s="101"/>
      <c r="G17" s="104"/>
      <c r="H17" s="102"/>
      <c r="I17" s="101"/>
      <c r="J17" s="104"/>
      <c r="K17" s="102"/>
      <c r="L17" s="101"/>
      <c r="M17" s="104"/>
      <c r="N17" s="102"/>
      <c r="O17" s="101"/>
      <c r="P17" s="104"/>
      <c r="Q17" s="102"/>
    </row>
    <row r="18" spans="1:17" ht="19.5" customHeight="1">
      <c r="A18" s="103">
        <v>12</v>
      </c>
      <c r="B18" s="110" t="s">
        <v>18</v>
      </c>
      <c r="C18" s="101"/>
      <c r="D18" s="104"/>
      <c r="E18" s="102"/>
      <c r="F18" s="101"/>
      <c r="G18" s="104"/>
      <c r="H18" s="102"/>
      <c r="I18" s="101"/>
      <c r="J18" s="104"/>
      <c r="K18" s="102"/>
      <c r="L18" s="101"/>
      <c r="M18" s="104"/>
      <c r="N18" s="102"/>
      <c r="O18" s="101"/>
      <c r="P18" s="104"/>
      <c r="Q18" s="102"/>
    </row>
    <row r="19" spans="1:17" ht="19.5" customHeight="1">
      <c r="A19" s="103">
        <v>13</v>
      </c>
      <c r="B19" s="110" t="s">
        <v>19</v>
      </c>
      <c r="C19" s="101"/>
      <c r="D19" s="104"/>
      <c r="E19" s="102"/>
      <c r="F19" s="101"/>
      <c r="G19" s="104"/>
      <c r="H19" s="102"/>
      <c r="I19" s="101"/>
      <c r="J19" s="104"/>
      <c r="K19" s="102"/>
      <c r="L19" s="101"/>
      <c r="M19" s="104"/>
      <c r="N19" s="102"/>
      <c r="O19" s="101"/>
      <c r="P19" s="104"/>
      <c r="Q19" s="102"/>
    </row>
    <row r="20" spans="1:17" ht="19.5" customHeight="1">
      <c r="A20" s="103">
        <v>14</v>
      </c>
      <c r="B20" s="110" t="s">
        <v>20</v>
      </c>
      <c r="C20" s="101">
        <v>87000</v>
      </c>
      <c r="D20" s="104">
        <v>6000000</v>
      </c>
      <c r="E20" s="102">
        <f>D20*1000/C20</f>
        <v>68965.517241379304</v>
      </c>
      <c r="F20" s="102">
        <v>87000</v>
      </c>
      <c r="G20" s="101">
        <v>6300000</v>
      </c>
      <c r="H20" s="101" t="e">
        <f>#REF!+#REF!</f>
        <v>#REF!</v>
      </c>
      <c r="I20" s="102">
        <v>87000</v>
      </c>
      <c r="J20" s="101">
        <v>6500000</v>
      </c>
      <c r="K20" s="105"/>
      <c r="L20" s="102">
        <v>87000</v>
      </c>
      <c r="M20" s="101">
        <v>6700000</v>
      </c>
      <c r="N20" s="104">
        <v>0</v>
      </c>
      <c r="O20" s="101">
        <v>87000</v>
      </c>
      <c r="P20" s="102">
        <v>6900000</v>
      </c>
      <c r="Q20" s="101">
        <v>0</v>
      </c>
    </row>
    <row r="21" spans="1:17" ht="19.5" customHeight="1">
      <c r="A21" s="181">
        <v>15</v>
      </c>
      <c r="B21" s="182" t="s">
        <v>21</v>
      </c>
      <c r="C21" s="183"/>
      <c r="D21" s="185"/>
      <c r="E21" s="184"/>
      <c r="F21" s="183"/>
      <c r="G21" s="185"/>
      <c r="H21" s="184"/>
      <c r="I21" s="183"/>
      <c r="J21" s="185"/>
      <c r="K21" s="184"/>
      <c r="L21" s="183"/>
      <c r="M21" s="185"/>
      <c r="N21" s="184"/>
      <c r="O21" s="183"/>
      <c r="P21" s="185"/>
      <c r="Q21" s="184"/>
    </row>
    <row r="22" spans="1:17" ht="19.5" customHeight="1">
      <c r="A22" s="103">
        <v>16</v>
      </c>
      <c r="B22" s="110" t="s">
        <v>22</v>
      </c>
      <c r="C22" s="101"/>
      <c r="D22" s="104"/>
      <c r="E22" s="102"/>
      <c r="F22" s="101"/>
      <c r="G22" s="104"/>
      <c r="H22" s="102"/>
      <c r="I22" s="101"/>
      <c r="J22" s="104"/>
      <c r="K22" s="102"/>
      <c r="L22" s="101"/>
      <c r="M22" s="104"/>
      <c r="N22" s="102"/>
      <c r="O22" s="101"/>
      <c r="P22" s="104"/>
      <c r="Q22" s="102"/>
    </row>
    <row r="23" spans="1:17" ht="19.5" customHeight="1">
      <c r="A23" s="103">
        <v>17</v>
      </c>
      <c r="B23" s="110" t="s">
        <v>23</v>
      </c>
      <c r="C23" s="101"/>
      <c r="D23" s="104"/>
      <c r="E23" s="102"/>
      <c r="F23" s="101"/>
      <c r="G23" s="104"/>
      <c r="H23" s="102"/>
      <c r="I23" s="101"/>
      <c r="J23" s="104"/>
      <c r="K23" s="102"/>
      <c r="L23" s="101"/>
      <c r="M23" s="104"/>
      <c r="N23" s="102"/>
      <c r="O23" s="101"/>
      <c r="P23" s="104"/>
      <c r="Q23" s="102"/>
    </row>
    <row r="24" spans="1:17" ht="19.5" customHeight="1">
      <c r="A24" s="103">
        <v>18</v>
      </c>
      <c r="B24" s="110" t="s">
        <v>24</v>
      </c>
      <c r="C24" s="101"/>
      <c r="D24" s="104"/>
      <c r="E24" s="102"/>
      <c r="F24" s="101"/>
      <c r="G24" s="104"/>
      <c r="H24" s="102"/>
      <c r="I24" s="101"/>
      <c r="J24" s="104"/>
      <c r="K24" s="102"/>
      <c r="L24" s="101"/>
      <c r="M24" s="104"/>
      <c r="N24" s="102"/>
      <c r="O24" s="101"/>
      <c r="P24" s="104"/>
      <c r="Q24" s="102"/>
    </row>
    <row r="25" spans="1:17" ht="19.5" customHeight="1">
      <c r="A25" s="103">
        <v>19</v>
      </c>
      <c r="B25" s="110" t="s">
        <v>25</v>
      </c>
      <c r="C25" s="101"/>
      <c r="D25" s="104"/>
      <c r="E25" s="102"/>
      <c r="F25" s="101"/>
      <c r="G25" s="104"/>
      <c r="H25" s="102"/>
      <c r="I25" s="101"/>
      <c r="J25" s="104"/>
      <c r="K25" s="102"/>
      <c r="L25" s="101"/>
      <c r="M25" s="104"/>
      <c r="N25" s="102"/>
      <c r="O25" s="101"/>
      <c r="P25" s="104"/>
      <c r="Q25" s="102"/>
    </row>
    <row r="26" spans="1:17" ht="19.5" customHeight="1">
      <c r="A26" s="103">
        <v>20</v>
      </c>
      <c r="B26" s="110" t="s">
        <v>26</v>
      </c>
      <c r="C26" s="101"/>
      <c r="D26" s="104"/>
      <c r="E26" s="102"/>
      <c r="F26" s="101"/>
      <c r="G26" s="104"/>
      <c r="H26" s="102"/>
      <c r="I26" s="101"/>
      <c r="J26" s="104"/>
      <c r="K26" s="102"/>
      <c r="L26" s="101"/>
      <c r="M26" s="104"/>
      <c r="N26" s="102"/>
      <c r="O26" s="101"/>
      <c r="P26" s="104"/>
      <c r="Q26" s="102"/>
    </row>
    <row r="27" spans="1:17" ht="19.5" customHeight="1">
      <c r="A27" s="103">
        <v>21</v>
      </c>
      <c r="B27" s="110" t="s">
        <v>27</v>
      </c>
      <c r="C27" s="101"/>
      <c r="D27" s="104"/>
      <c r="E27" s="102"/>
      <c r="F27" s="101"/>
      <c r="G27" s="104"/>
      <c r="H27" s="102"/>
      <c r="I27" s="101"/>
      <c r="J27" s="104"/>
      <c r="K27" s="102"/>
      <c r="L27" s="101"/>
      <c r="M27" s="104"/>
      <c r="N27" s="102"/>
      <c r="O27" s="101"/>
      <c r="P27" s="104"/>
      <c r="Q27" s="102"/>
    </row>
    <row r="28" spans="1:17" ht="19.5" customHeight="1">
      <c r="A28" s="103">
        <v>22</v>
      </c>
      <c r="B28" s="110" t="s">
        <v>28</v>
      </c>
      <c r="C28" s="101"/>
      <c r="D28" s="104"/>
      <c r="E28" s="102"/>
      <c r="F28" s="101"/>
      <c r="G28" s="104"/>
      <c r="H28" s="102"/>
      <c r="I28" s="101"/>
      <c r="J28" s="104"/>
      <c r="K28" s="102"/>
      <c r="L28" s="101"/>
      <c r="M28" s="104"/>
      <c r="N28" s="102"/>
      <c r="O28" s="101"/>
      <c r="P28" s="104"/>
      <c r="Q28" s="102"/>
    </row>
    <row r="29" spans="1:17" ht="19.5" customHeight="1">
      <c r="A29" s="103">
        <v>23</v>
      </c>
      <c r="B29" s="110" t="s">
        <v>29</v>
      </c>
      <c r="C29" s="101"/>
      <c r="D29" s="104"/>
      <c r="E29" s="102"/>
      <c r="F29" s="101"/>
      <c r="G29" s="104"/>
      <c r="H29" s="102"/>
      <c r="I29" s="101"/>
      <c r="J29" s="104"/>
      <c r="K29" s="102"/>
      <c r="L29" s="101"/>
      <c r="M29" s="104"/>
      <c r="N29" s="102"/>
      <c r="O29" s="101"/>
      <c r="P29" s="104"/>
      <c r="Q29" s="102"/>
    </row>
    <row r="30" spans="1:17" ht="19.5" customHeight="1">
      <c r="A30" s="103">
        <v>24</v>
      </c>
      <c r="B30" s="110" t="s">
        <v>30</v>
      </c>
      <c r="C30" s="101"/>
      <c r="D30" s="104"/>
      <c r="E30" s="102"/>
      <c r="F30" s="101"/>
      <c r="G30" s="104"/>
      <c r="H30" s="102"/>
      <c r="I30" s="101"/>
      <c r="J30" s="104"/>
      <c r="K30" s="102"/>
      <c r="L30" s="101"/>
      <c r="M30" s="104"/>
      <c r="N30" s="102"/>
      <c r="O30" s="101"/>
      <c r="P30" s="104"/>
      <c r="Q30" s="102"/>
    </row>
    <row r="31" spans="1:17" ht="19.5" customHeight="1">
      <c r="A31" s="103">
        <v>25</v>
      </c>
      <c r="B31" s="110" t="s">
        <v>31</v>
      </c>
      <c r="C31" s="101"/>
      <c r="D31" s="104"/>
      <c r="E31" s="102"/>
      <c r="F31" s="101"/>
      <c r="G31" s="104"/>
      <c r="H31" s="102"/>
      <c r="I31" s="101"/>
      <c r="J31" s="104"/>
      <c r="K31" s="102"/>
      <c r="L31" s="101"/>
      <c r="M31" s="104"/>
      <c r="N31" s="102"/>
      <c r="O31" s="101"/>
      <c r="P31" s="104"/>
      <c r="Q31" s="102"/>
    </row>
    <row r="32" spans="1:17" ht="19.5" customHeight="1">
      <c r="A32" s="103">
        <v>26</v>
      </c>
      <c r="B32" s="110" t="s">
        <v>32</v>
      </c>
      <c r="C32" s="101"/>
      <c r="D32" s="104"/>
      <c r="E32" s="102"/>
      <c r="F32" s="101"/>
      <c r="G32" s="104"/>
      <c r="H32" s="102"/>
      <c r="I32" s="101"/>
      <c r="J32" s="104"/>
      <c r="K32" s="102"/>
      <c r="L32" s="101"/>
      <c r="M32" s="104"/>
      <c r="N32" s="102"/>
      <c r="O32" s="101"/>
      <c r="P32" s="104"/>
      <c r="Q32" s="102"/>
    </row>
    <row r="33" spans="1:17" ht="13.5" customHeight="1">
      <c r="A33" s="103">
        <v>27</v>
      </c>
      <c r="B33" s="110" t="s">
        <v>33</v>
      </c>
      <c r="C33" s="101"/>
      <c r="D33" s="104"/>
      <c r="E33" s="102"/>
      <c r="F33" s="101"/>
      <c r="G33" s="104"/>
      <c r="H33" s="102"/>
      <c r="I33" s="101"/>
      <c r="J33" s="104"/>
      <c r="K33" s="102"/>
      <c r="L33" s="101"/>
      <c r="M33" s="104"/>
      <c r="N33" s="102"/>
      <c r="O33" s="101"/>
      <c r="P33" s="104"/>
      <c r="Q33" s="102"/>
    </row>
    <row r="34" spans="1:17" ht="19.5" customHeight="1">
      <c r="A34" s="103">
        <v>28</v>
      </c>
      <c r="B34" s="110" t="s">
        <v>34</v>
      </c>
      <c r="C34" s="101"/>
      <c r="D34" s="104"/>
      <c r="E34" s="102"/>
      <c r="F34" s="101"/>
      <c r="G34" s="104"/>
      <c r="H34" s="102"/>
      <c r="I34" s="101"/>
      <c r="J34" s="104"/>
      <c r="K34" s="102"/>
      <c r="L34" s="101"/>
      <c r="M34" s="104"/>
      <c r="N34" s="102"/>
      <c r="O34" s="101"/>
      <c r="P34" s="104"/>
      <c r="Q34" s="102"/>
    </row>
    <row r="35" spans="1:17" ht="15.75" customHeight="1">
      <c r="A35" s="103">
        <v>29</v>
      </c>
      <c r="B35" s="110" t="s">
        <v>35</v>
      </c>
      <c r="C35" s="101"/>
      <c r="D35" s="104"/>
      <c r="E35" s="102"/>
      <c r="F35" s="101"/>
      <c r="G35" s="104"/>
      <c r="H35" s="102"/>
      <c r="I35" s="101"/>
      <c r="J35" s="104"/>
      <c r="K35" s="102"/>
      <c r="L35" s="101"/>
      <c r="M35" s="104"/>
      <c r="N35" s="102"/>
      <c r="O35" s="101"/>
      <c r="P35" s="104"/>
      <c r="Q35" s="102"/>
    </row>
    <row r="36" spans="1:17" ht="16.5" customHeight="1">
      <c r="A36" s="103">
        <v>30</v>
      </c>
      <c r="B36" s="110" t="s">
        <v>36</v>
      </c>
      <c r="C36" s="101"/>
      <c r="D36" s="104"/>
      <c r="E36" s="102"/>
      <c r="F36" s="101"/>
      <c r="G36" s="104"/>
      <c r="H36" s="102"/>
      <c r="I36" s="101"/>
      <c r="J36" s="104"/>
      <c r="K36" s="102"/>
      <c r="L36" s="101"/>
      <c r="M36" s="104"/>
      <c r="N36" s="102"/>
      <c r="O36" s="101"/>
      <c r="P36" s="104"/>
      <c r="Q36" s="102"/>
    </row>
    <row r="37" spans="1:17" ht="18.75" customHeight="1">
      <c r="A37" s="103">
        <v>31</v>
      </c>
      <c r="B37" s="110" t="s">
        <v>37</v>
      </c>
      <c r="C37" s="101"/>
      <c r="D37" s="104"/>
      <c r="E37" s="102"/>
      <c r="F37" s="101"/>
      <c r="G37" s="104"/>
      <c r="H37" s="102"/>
      <c r="I37" s="101"/>
      <c r="J37" s="104"/>
      <c r="K37" s="102"/>
      <c r="L37" s="101"/>
      <c r="M37" s="104"/>
      <c r="N37" s="102"/>
      <c r="O37" s="101"/>
      <c r="P37" s="104"/>
      <c r="Q37" s="102"/>
    </row>
    <row r="38" spans="1:17" ht="19.5" customHeight="1">
      <c r="A38" s="103">
        <v>32</v>
      </c>
      <c r="B38" s="110" t="s">
        <v>38</v>
      </c>
      <c r="C38" s="101"/>
      <c r="D38" s="104"/>
      <c r="E38" s="102"/>
      <c r="F38" s="101"/>
      <c r="G38" s="104"/>
      <c r="H38" s="102"/>
      <c r="I38" s="101"/>
      <c r="J38" s="104"/>
      <c r="K38" s="102"/>
      <c r="L38" s="101"/>
      <c r="M38" s="104"/>
      <c r="N38" s="102"/>
      <c r="O38" s="101"/>
      <c r="P38" s="104"/>
      <c r="Q38" s="102"/>
    </row>
    <row r="39" spans="1:17" ht="21" customHeight="1">
      <c r="A39" s="176" t="s">
        <v>6</v>
      </c>
      <c r="B39" s="176"/>
      <c r="C39" s="107">
        <f>SUM(C7:C38)</f>
        <v>87000</v>
      </c>
      <c r="D39" s="107">
        <f t="shared" ref="D39:P39" si="0">SUM(D7:D38)</f>
        <v>6000000</v>
      </c>
      <c r="E39" s="102">
        <f>D39*1000/C39</f>
        <v>68965.517241379304</v>
      </c>
      <c r="F39" s="107">
        <f t="shared" si="0"/>
        <v>87000</v>
      </c>
      <c r="G39" s="107">
        <f t="shared" si="0"/>
        <v>6300000</v>
      </c>
      <c r="H39" s="102">
        <f>G39*1000/F39</f>
        <v>72413.793103448275</v>
      </c>
      <c r="I39" s="107">
        <f t="shared" si="0"/>
        <v>87000</v>
      </c>
      <c r="J39" s="107">
        <f t="shared" si="0"/>
        <v>6500000</v>
      </c>
      <c r="K39" s="102">
        <f>J39*1000/I39</f>
        <v>74712.643678160923</v>
      </c>
      <c r="L39" s="107">
        <f t="shared" si="0"/>
        <v>87000</v>
      </c>
      <c r="M39" s="107">
        <f t="shared" si="0"/>
        <v>6700000</v>
      </c>
      <c r="N39" s="102">
        <f>M39*1000/L39</f>
        <v>77011.49425287357</v>
      </c>
      <c r="O39" s="107">
        <f t="shared" si="0"/>
        <v>87000</v>
      </c>
      <c r="P39" s="107">
        <f t="shared" si="0"/>
        <v>6900000</v>
      </c>
      <c r="Q39" s="102">
        <f>P39*1000/O39</f>
        <v>79310.344827586203</v>
      </c>
    </row>
    <row r="40" spans="1:17" s="96" customFormat="1" ht="12.75" customHeight="1">
      <c r="A40" s="94"/>
      <c r="B40" s="94"/>
      <c r="C40" s="95"/>
      <c r="D40" s="95"/>
      <c r="F40" s="95"/>
      <c r="G40" s="95"/>
      <c r="I40" s="95"/>
      <c r="J40" s="95"/>
      <c r="L40" s="95"/>
      <c r="M40" s="95"/>
      <c r="O40" s="95"/>
      <c r="P40" s="95"/>
    </row>
    <row r="41" spans="1:17" ht="25.5" hidden="1" customHeight="1" thickBot="1">
      <c r="A41" s="172" t="s">
        <v>40</v>
      </c>
      <c r="B41" s="173"/>
      <c r="C41" s="97">
        <v>86588</v>
      </c>
      <c r="D41" s="97">
        <v>6536976</v>
      </c>
      <c r="F41" s="97">
        <v>86588</v>
      </c>
      <c r="G41" s="97">
        <v>6536976</v>
      </c>
      <c r="I41" s="97">
        <v>86588</v>
      </c>
      <c r="J41" s="97">
        <v>6536976</v>
      </c>
      <c r="L41" s="97">
        <v>86588</v>
      </c>
      <c r="M41" s="97">
        <v>6536976</v>
      </c>
      <c r="O41" s="97">
        <v>86588</v>
      </c>
      <c r="P41" s="97">
        <v>6536976</v>
      </c>
    </row>
    <row r="42" spans="1:17" ht="25.5" hidden="1" customHeight="1" thickBot="1">
      <c r="A42" s="174" t="s">
        <v>39</v>
      </c>
      <c r="B42" s="175"/>
      <c r="C42" s="97"/>
      <c r="D42" s="97"/>
      <c r="F42" s="97"/>
      <c r="G42" s="97"/>
      <c r="I42" s="97"/>
      <c r="J42" s="97"/>
      <c r="L42" s="97"/>
      <c r="M42" s="97"/>
      <c r="O42" s="97"/>
      <c r="P42" s="97"/>
    </row>
    <row r="43" spans="1:17" ht="25.5" hidden="1" customHeight="1" thickBot="1">
      <c r="A43" s="174" t="s">
        <v>41</v>
      </c>
      <c r="B43" s="175"/>
      <c r="C43" s="97">
        <v>89075</v>
      </c>
      <c r="D43" s="97">
        <v>6502475</v>
      </c>
      <c r="F43" s="97">
        <v>89075</v>
      </c>
      <c r="G43" s="97">
        <v>6502475</v>
      </c>
      <c r="I43" s="97">
        <v>89075</v>
      </c>
      <c r="J43" s="97">
        <v>6502475</v>
      </c>
      <c r="L43" s="97">
        <v>89075</v>
      </c>
      <c r="M43" s="97">
        <v>6502475</v>
      </c>
      <c r="O43" s="97">
        <v>89075</v>
      </c>
      <c r="P43" s="97">
        <v>6502475</v>
      </c>
    </row>
    <row r="44" spans="1:17" ht="17.25" hidden="1" customHeight="1">
      <c r="A44" s="96"/>
      <c r="B44" s="98"/>
      <c r="C44" s="96"/>
      <c r="D44" s="96"/>
      <c r="F44" s="96"/>
      <c r="G44" s="96"/>
      <c r="I44" s="96"/>
      <c r="J44" s="96"/>
      <c r="L44" s="96"/>
      <c r="M44" s="96"/>
      <c r="O44" s="96"/>
      <c r="P44" s="96"/>
    </row>
    <row r="45" spans="1:17" ht="17.25" hidden="1" customHeight="1"/>
    <row r="47" spans="1:17" ht="17.25" hidden="1" customHeight="1"/>
    <row r="48" spans="1:17" ht="17.25" hidden="1" customHeight="1"/>
    <row r="49" ht="17.25" hidden="1" customHeight="1"/>
    <row r="50" ht="17.25" hidden="1" customHeight="1"/>
    <row r="51" ht="17.25" hidden="1" customHeight="1"/>
    <row r="52" ht="17.25" hidden="1" customHeight="1"/>
    <row r="53" ht="17.25" hidden="1" customHeight="1"/>
    <row r="54" ht="17.25" hidden="1" customHeight="1"/>
    <row r="55" ht="17.25" hidden="1" customHeight="1"/>
    <row r="56" ht="17.25" hidden="1" customHeight="1"/>
    <row r="65" ht="36" customHeight="1"/>
  </sheetData>
  <mergeCells count="12">
    <mergeCell ref="A1:E1"/>
    <mergeCell ref="A41:B41"/>
    <mergeCell ref="A42:B42"/>
    <mergeCell ref="C4:E4"/>
    <mergeCell ref="A4:A6"/>
    <mergeCell ref="B4:B6"/>
    <mergeCell ref="F4:H4"/>
    <mergeCell ref="I4:K4"/>
    <mergeCell ref="L4:N4"/>
    <mergeCell ref="O4:Q4"/>
    <mergeCell ref="A43:B43"/>
    <mergeCell ref="A39:B39"/>
  </mergeCells>
  <pageMargins left="0.7" right="0.7" top="0.75" bottom="0.75" header="0.3" footer="0.3"/>
  <pageSetup paperSize="9" scale="9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  <pageSetUpPr fitToPage="1"/>
  </sheetPr>
  <dimension ref="A1:AP50"/>
  <sheetViews>
    <sheetView rightToLeft="1" zoomScaleNormal="100" workbookViewId="0">
      <selection sqref="A1:J1"/>
    </sheetView>
  </sheetViews>
  <sheetFormatPr defaultColWidth="6.375" defaultRowHeight="18"/>
  <cols>
    <col min="1" max="1" width="4.75" style="92" customWidth="1"/>
    <col min="2" max="2" width="11" style="92" customWidth="1"/>
    <col min="3" max="5" width="6.375" style="92" customWidth="1"/>
    <col min="6" max="6" width="10.25" style="92" customWidth="1"/>
    <col min="7" max="7" width="6.375" style="92" customWidth="1"/>
    <col min="8" max="8" width="8.375" style="92" customWidth="1"/>
    <col min="9" max="13" width="6.375" style="92" customWidth="1"/>
    <col min="14" max="14" width="10.25" style="92" customWidth="1"/>
    <col min="15" max="15" width="6.375" style="92" customWidth="1"/>
    <col min="16" max="16" width="8.375" style="92" customWidth="1"/>
    <col min="17" max="21" width="6.375" style="92" customWidth="1"/>
    <col min="22" max="22" width="10.25" style="92" customWidth="1"/>
    <col min="23" max="23" width="6.375" style="92" customWidth="1"/>
    <col min="24" max="24" width="8.375" style="92" customWidth="1"/>
    <col min="25" max="29" width="6.375" style="92" customWidth="1"/>
    <col min="30" max="30" width="10.25" style="92" customWidth="1"/>
    <col min="31" max="31" width="6.375" style="92" customWidth="1"/>
    <col min="32" max="32" width="8.375" style="92" customWidth="1"/>
    <col min="33" max="34" width="6.375" style="92" customWidth="1"/>
    <col min="35" max="37" width="6.375" style="92"/>
    <col min="38" max="38" width="10.25" style="92" customWidth="1"/>
    <col min="39" max="39" width="6.375" style="92"/>
    <col min="40" max="40" width="8.375" style="92" customWidth="1"/>
    <col min="41" max="16384" width="6.375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100"/>
      <c r="B2" s="100"/>
      <c r="C2" s="100"/>
      <c r="D2" s="100"/>
      <c r="E2" s="100"/>
      <c r="F2" s="100" t="s">
        <v>131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ht="18.75" customHeight="1">
      <c r="A3" s="100"/>
      <c r="B3" s="100"/>
      <c r="C3" s="100"/>
      <c r="D3" s="100"/>
      <c r="E3" s="100"/>
      <c r="F3" s="100"/>
      <c r="G3" s="100"/>
      <c r="H3" s="170" t="s">
        <v>75</v>
      </c>
      <c r="I3" s="170"/>
      <c r="J3" s="170"/>
      <c r="K3" s="100"/>
      <c r="L3" s="100"/>
      <c r="M3" s="100"/>
      <c r="N3" s="100"/>
      <c r="O3" s="100"/>
      <c r="P3" s="170"/>
      <c r="Q3" s="170"/>
      <c r="R3" s="170"/>
      <c r="S3" s="100"/>
      <c r="T3" s="100"/>
      <c r="U3" s="100"/>
      <c r="V3" s="100"/>
      <c r="W3" s="100"/>
      <c r="X3" s="170"/>
      <c r="Y3" s="170"/>
      <c r="Z3" s="170"/>
      <c r="AA3" s="100"/>
      <c r="AB3" s="100"/>
      <c r="AC3" s="100"/>
      <c r="AD3" s="100"/>
      <c r="AE3" s="100"/>
      <c r="AF3" s="170"/>
      <c r="AG3" s="170"/>
      <c r="AH3" s="170"/>
      <c r="AI3" s="100"/>
      <c r="AJ3" s="100"/>
      <c r="AK3" s="100"/>
      <c r="AL3" s="100"/>
      <c r="AM3" s="100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>
        <v>0</v>
      </c>
      <c r="D7" s="101">
        <v>1000</v>
      </c>
      <c r="E7" s="101">
        <f>D7+C7</f>
        <v>1000</v>
      </c>
      <c r="F7" s="101">
        <v>0</v>
      </c>
      <c r="G7" s="101">
        <v>500</v>
      </c>
      <c r="H7" s="101">
        <f>G7+F7</f>
        <v>500</v>
      </c>
      <c r="I7" s="105"/>
      <c r="J7" s="105">
        <f>G7*1000/D7</f>
        <v>500</v>
      </c>
      <c r="K7" s="101">
        <v>0</v>
      </c>
      <c r="L7" s="101">
        <v>2000</v>
      </c>
      <c r="M7" s="101">
        <f>L7+K7</f>
        <v>2000</v>
      </c>
      <c r="N7" s="101">
        <v>0</v>
      </c>
      <c r="O7" s="101">
        <v>1060</v>
      </c>
      <c r="P7" s="101">
        <f>O7+N7</f>
        <v>1060</v>
      </c>
      <c r="Q7" s="105">
        <v>0</v>
      </c>
      <c r="R7" s="105">
        <f>O7*1000/L7</f>
        <v>530</v>
      </c>
      <c r="S7" s="101">
        <v>0</v>
      </c>
      <c r="T7" s="101">
        <v>3000</v>
      </c>
      <c r="U7" s="101">
        <f>T7+S7</f>
        <v>3000</v>
      </c>
      <c r="V7" s="101">
        <v>0</v>
      </c>
      <c r="W7" s="101">
        <v>1620</v>
      </c>
      <c r="X7" s="101">
        <f>W7+V7</f>
        <v>1620</v>
      </c>
      <c r="Y7" s="105">
        <v>0</v>
      </c>
      <c r="Z7" s="105">
        <f>W7*1000/T7</f>
        <v>540</v>
      </c>
      <c r="AA7" s="101">
        <v>0</v>
      </c>
      <c r="AB7" s="101">
        <v>4000</v>
      </c>
      <c r="AC7" s="101">
        <f>AB7+AA7</f>
        <v>4000</v>
      </c>
      <c r="AD7" s="101">
        <v>0</v>
      </c>
      <c r="AE7" s="101">
        <v>2240</v>
      </c>
      <c r="AF7" s="101">
        <f>AE7+AD7</f>
        <v>2240</v>
      </c>
      <c r="AG7" s="105">
        <v>0</v>
      </c>
      <c r="AH7" s="105">
        <f>AE7*1000/AB7</f>
        <v>560</v>
      </c>
      <c r="AI7" s="101">
        <v>0</v>
      </c>
      <c r="AJ7" s="101">
        <v>4680</v>
      </c>
      <c r="AK7" s="101">
        <f>AJ7+AI7</f>
        <v>4680</v>
      </c>
      <c r="AL7" s="101">
        <v>0</v>
      </c>
      <c r="AM7" s="101">
        <v>2761.2</v>
      </c>
      <c r="AN7" s="101">
        <f>AM7+AL7</f>
        <v>2761.2</v>
      </c>
      <c r="AO7" s="105">
        <v>0</v>
      </c>
      <c r="AP7" s="105">
        <f>AM7*1000/AJ7</f>
        <v>590</v>
      </c>
    </row>
    <row r="8" spans="1:42" ht="19.5" customHeight="1">
      <c r="A8" s="103">
        <v>2</v>
      </c>
      <c r="B8" s="110" t="s">
        <v>8</v>
      </c>
      <c r="C8" s="101">
        <v>0</v>
      </c>
      <c r="D8" s="101">
        <v>700</v>
      </c>
      <c r="E8" s="101">
        <f t="shared" ref="E8:E37" si="0">D8+C8</f>
        <v>700</v>
      </c>
      <c r="F8" s="101">
        <v>0</v>
      </c>
      <c r="G8" s="101">
        <v>336</v>
      </c>
      <c r="H8" s="101">
        <f t="shared" ref="H8:H38" si="1">G8+F8</f>
        <v>336</v>
      </c>
      <c r="I8" s="105"/>
      <c r="J8" s="105">
        <f t="shared" ref="J8:J38" si="2">G8*1000/D8</f>
        <v>480</v>
      </c>
      <c r="K8" s="101">
        <v>0</v>
      </c>
      <c r="L8" s="101">
        <v>1400</v>
      </c>
      <c r="M8" s="101">
        <f t="shared" ref="M8:M37" si="3">L8+K8</f>
        <v>1400</v>
      </c>
      <c r="N8" s="101">
        <v>0</v>
      </c>
      <c r="O8" s="101">
        <v>700</v>
      </c>
      <c r="P8" s="101">
        <f t="shared" ref="P8:P37" si="4">O8+N8</f>
        <v>700</v>
      </c>
      <c r="Q8" s="105">
        <v>0</v>
      </c>
      <c r="R8" s="105">
        <f t="shared" ref="R8:R39" si="5">O8*1000/L8</f>
        <v>500</v>
      </c>
      <c r="S8" s="101">
        <v>0</v>
      </c>
      <c r="T8" s="101">
        <v>2100</v>
      </c>
      <c r="U8" s="101">
        <f t="shared" ref="U8:U37" si="6">T8+S8</f>
        <v>2100</v>
      </c>
      <c r="V8" s="101">
        <v>0</v>
      </c>
      <c r="W8" s="101">
        <v>1092</v>
      </c>
      <c r="X8" s="101">
        <f t="shared" ref="X8:X37" si="7">W8+V8</f>
        <v>1092</v>
      </c>
      <c r="Y8" s="105">
        <v>0</v>
      </c>
      <c r="Z8" s="105">
        <f t="shared" ref="Z8:Z39" si="8">W8*1000/T8</f>
        <v>520</v>
      </c>
      <c r="AA8" s="101">
        <v>0</v>
      </c>
      <c r="AB8" s="101">
        <v>2800</v>
      </c>
      <c r="AC8" s="101">
        <f t="shared" ref="AC8:AC37" si="9">AB8+AA8</f>
        <v>2800</v>
      </c>
      <c r="AD8" s="101">
        <v>0</v>
      </c>
      <c r="AE8" s="101">
        <v>1512</v>
      </c>
      <c r="AF8" s="101">
        <f t="shared" ref="AF8:AF37" si="10">AE8+AD8</f>
        <v>1512</v>
      </c>
      <c r="AG8" s="105">
        <v>0</v>
      </c>
      <c r="AH8" s="105">
        <f t="shared" ref="AH8:AH39" si="11">AE8*1000/AB8</f>
        <v>540</v>
      </c>
      <c r="AI8" s="101">
        <v>0</v>
      </c>
      <c r="AJ8" s="101">
        <v>3270</v>
      </c>
      <c r="AK8" s="101">
        <f t="shared" ref="AK8:AK37" si="12">AJ8+AI8</f>
        <v>3270</v>
      </c>
      <c r="AL8" s="101">
        <v>0</v>
      </c>
      <c r="AM8" s="101">
        <v>1798.5</v>
      </c>
      <c r="AN8" s="101">
        <f t="shared" ref="AN8:AN37" si="13">AM8+AL8</f>
        <v>1798.5</v>
      </c>
      <c r="AO8" s="105">
        <v>0</v>
      </c>
      <c r="AP8" s="105">
        <f t="shared" ref="AP8:AP39" si="14">AM8*1000/AJ8</f>
        <v>550</v>
      </c>
    </row>
    <row r="9" spans="1:42" ht="19.5" customHeight="1">
      <c r="A9" s="103">
        <v>3</v>
      </c>
      <c r="B9" s="110" t="s">
        <v>9</v>
      </c>
      <c r="C9" s="101">
        <v>0</v>
      </c>
      <c r="D9" s="101">
        <v>50</v>
      </c>
      <c r="E9" s="101">
        <f t="shared" si="0"/>
        <v>50</v>
      </c>
      <c r="F9" s="101">
        <v>0</v>
      </c>
      <c r="G9" s="101">
        <v>21</v>
      </c>
      <c r="H9" s="101">
        <f t="shared" si="1"/>
        <v>21</v>
      </c>
      <c r="I9" s="105"/>
      <c r="J9" s="105">
        <f t="shared" si="2"/>
        <v>420</v>
      </c>
      <c r="K9" s="101">
        <v>0</v>
      </c>
      <c r="L9" s="101">
        <v>100</v>
      </c>
      <c r="M9" s="101">
        <f t="shared" si="3"/>
        <v>100</v>
      </c>
      <c r="N9" s="101">
        <v>0</v>
      </c>
      <c r="O9" s="101">
        <v>42</v>
      </c>
      <c r="P9" s="101">
        <f t="shared" si="4"/>
        <v>42</v>
      </c>
      <c r="Q9" s="105">
        <v>0</v>
      </c>
      <c r="R9" s="105">
        <f t="shared" si="5"/>
        <v>420</v>
      </c>
      <c r="S9" s="101">
        <v>0</v>
      </c>
      <c r="T9" s="101">
        <v>150</v>
      </c>
      <c r="U9" s="101">
        <f t="shared" si="6"/>
        <v>150</v>
      </c>
      <c r="V9" s="101">
        <v>0</v>
      </c>
      <c r="W9" s="101">
        <v>63</v>
      </c>
      <c r="X9" s="101">
        <f t="shared" si="7"/>
        <v>63</v>
      </c>
      <c r="Y9" s="105">
        <v>0</v>
      </c>
      <c r="Z9" s="105">
        <f t="shared" si="8"/>
        <v>420</v>
      </c>
      <c r="AA9" s="101">
        <v>0</v>
      </c>
      <c r="AB9" s="101">
        <v>199.5</v>
      </c>
      <c r="AC9" s="101">
        <f t="shared" si="9"/>
        <v>199.5</v>
      </c>
      <c r="AD9" s="101">
        <v>0</v>
      </c>
      <c r="AE9" s="101">
        <v>87.78</v>
      </c>
      <c r="AF9" s="101">
        <f t="shared" si="10"/>
        <v>87.78</v>
      </c>
      <c r="AG9" s="105">
        <v>0</v>
      </c>
      <c r="AH9" s="105">
        <f t="shared" si="11"/>
        <v>440</v>
      </c>
      <c r="AI9" s="101">
        <v>0</v>
      </c>
      <c r="AJ9" s="101">
        <v>230</v>
      </c>
      <c r="AK9" s="101">
        <f t="shared" si="12"/>
        <v>230</v>
      </c>
      <c r="AL9" s="101">
        <v>0</v>
      </c>
      <c r="AM9" s="101">
        <v>102.35</v>
      </c>
      <c r="AN9" s="101">
        <f t="shared" si="13"/>
        <v>102.35</v>
      </c>
      <c r="AO9" s="105">
        <v>0</v>
      </c>
      <c r="AP9" s="105">
        <f t="shared" si="14"/>
        <v>445</v>
      </c>
    </row>
    <row r="10" spans="1:42" ht="19.5" customHeight="1">
      <c r="A10" s="103">
        <v>4</v>
      </c>
      <c r="B10" s="110" t="s">
        <v>10</v>
      </c>
      <c r="C10" s="101">
        <v>0</v>
      </c>
      <c r="D10" s="101">
        <v>50</v>
      </c>
      <c r="E10" s="101">
        <f t="shared" si="0"/>
        <v>50</v>
      </c>
      <c r="F10" s="101">
        <v>0</v>
      </c>
      <c r="G10" s="101">
        <v>29</v>
      </c>
      <c r="H10" s="101">
        <f t="shared" si="1"/>
        <v>29</v>
      </c>
      <c r="I10" s="105"/>
      <c r="J10" s="105">
        <f t="shared" si="2"/>
        <v>580</v>
      </c>
      <c r="K10" s="101">
        <v>0</v>
      </c>
      <c r="L10" s="101">
        <v>100</v>
      </c>
      <c r="M10" s="101">
        <f t="shared" si="3"/>
        <v>100</v>
      </c>
      <c r="N10" s="101">
        <v>0</v>
      </c>
      <c r="O10" s="101">
        <v>58</v>
      </c>
      <c r="P10" s="101">
        <f t="shared" si="4"/>
        <v>58</v>
      </c>
      <c r="Q10" s="105">
        <v>0</v>
      </c>
      <c r="R10" s="105">
        <f t="shared" si="5"/>
        <v>580</v>
      </c>
      <c r="S10" s="101">
        <v>0</v>
      </c>
      <c r="T10" s="101">
        <v>150</v>
      </c>
      <c r="U10" s="101">
        <f t="shared" si="6"/>
        <v>150</v>
      </c>
      <c r="V10" s="101">
        <v>0</v>
      </c>
      <c r="W10" s="101">
        <v>84</v>
      </c>
      <c r="X10" s="101">
        <f t="shared" si="7"/>
        <v>84</v>
      </c>
      <c r="Y10" s="105">
        <v>0</v>
      </c>
      <c r="Z10" s="105">
        <f t="shared" si="8"/>
        <v>560</v>
      </c>
      <c r="AA10" s="101">
        <v>0</v>
      </c>
      <c r="AB10" s="101">
        <v>199.5</v>
      </c>
      <c r="AC10" s="101">
        <f t="shared" si="9"/>
        <v>199.5</v>
      </c>
      <c r="AD10" s="101">
        <v>0</v>
      </c>
      <c r="AE10" s="101">
        <v>111.72</v>
      </c>
      <c r="AF10" s="101">
        <f t="shared" si="10"/>
        <v>111.72</v>
      </c>
      <c r="AG10" s="105">
        <v>0</v>
      </c>
      <c r="AH10" s="105">
        <f t="shared" si="11"/>
        <v>560</v>
      </c>
      <c r="AI10" s="101">
        <v>0</v>
      </c>
      <c r="AJ10" s="101">
        <v>230</v>
      </c>
      <c r="AK10" s="101">
        <f t="shared" si="12"/>
        <v>230</v>
      </c>
      <c r="AL10" s="101">
        <v>0</v>
      </c>
      <c r="AM10" s="101">
        <v>129.94999999999999</v>
      </c>
      <c r="AN10" s="101">
        <f t="shared" si="13"/>
        <v>129.94999999999999</v>
      </c>
      <c r="AO10" s="105">
        <v>0</v>
      </c>
      <c r="AP10" s="105">
        <f t="shared" si="14"/>
        <v>564.99999999999989</v>
      </c>
    </row>
    <row r="11" spans="1:42" ht="19.5" customHeight="1">
      <c r="A11" s="103">
        <v>5</v>
      </c>
      <c r="B11" s="110" t="s">
        <v>11</v>
      </c>
      <c r="C11" s="101">
        <v>0</v>
      </c>
      <c r="D11" s="101">
        <v>50</v>
      </c>
      <c r="E11" s="101">
        <f t="shared" si="0"/>
        <v>50</v>
      </c>
      <c r="F11" s="101">
        <v>0</v>
      </c>
      <c r="G11" s="101">
        <v>24</v>
      </c>
      <c r="H11" s="101">
        <f t="shared" si="1"/>
        <v>24</v>
      </c>
      <c r="I11" s="105"/>
      <c r="J11" s="105">
        <f t="shared" si="2"/>
        <v>480</v>
      </c>
      <c r="K11" s="101">
        <v>0</v>
      </c>
      <c r="L11" s="101">
        <v>100</v>
      </c>
      <c r="M11" s="101">
        <f t="shared" si="3"/>
        <v>100</v>
      </c>
      <c r="N11" s="101">
        <v>0</v>
      </c>
      <c r="O11" s="101">
        <v>48</v>
      </c>
      <c r="P11" s="101">
        <f t="shared" si="4"/>
        <v>48</v>
      </c>
      <c r="Q11" s="105">
        <v>0</v>
      </c>
      <c r="R11" s="105">
        <f t="shared" si="5"/>
        <v>480</v>
      </c>
      <c r="S11" s="101">
        <v>0</v>
      </c>
      <c r="T11" s="101">
        <v>150</v>
      </c>
      <c r="U11" s="101">
        <f t="shared" si="6"/>
        <v>150</v>
      </c>
      <c r="V11" s="101">
        <v>0</v>
      </c>
      <c r="W11" s="101">
        <v>70.5</v>
      </c>
      <c r="X11" s="101">
        <f t="shared" si="7"/>
        <v>70.5</v>
      </c>
      <c r="Y11" s="105">
        <v>0</v>
      </c>
      <c r="Z11" s="105">
        <f t="shared" si="8"/>
        <v>470</v>
      </c>
      <c r="AA11" s="101">
        <v>0</v>
      </c>
      <c r="AB11" s="101">
        <v>199.5</v>
      </c>
      <c r="AC11" s="101">
        <f t="shared" si="9"/>
        <v>199.5</v>
      </c>
      <c r="AD11" s="101">
        <v>0</v>
      </c>
      <c r="AE11" s="101">
        <v>93.765000000000001</v>
      </c>
      <c r="AF11" s="101">
        <f t="shared" si="10"/>
        <v>93.765000000000001</v>
      </c>
      <c r="AG11" s="105">
        <v>0</v>
      </c>
      <c r="AH11" s="105">
        <f t="shared" si="11"/>
        <v>470</v>
      </c>
      <c r="AI11" s="101">
        <v>0</v>
      </c>
      <c r="AJ11" s="101">
        <v>230</v>
      </c>
      <c r="AK11" s="101">
        <f t="shared" si="12"/>
        <v>230</v>
      </c>
      <c r="AL11" s="101">
        <v>0</v>
      </c>
      <c r="AM11" s="101">
        <v>109.25</v>
      </c>
      <c r="AN11" s="101">
        <f t="shared" si="13"/>
        <v>109.25</v>
      </c>
      <c r="AO11" s="105">
        <v>0</v>
      </c>
      <c r="AP11" s="105">
        <f t="shared" si="14"/>
        <v>475</v>
      </c>
    </row>
    <row r="12" spans="1:42" ht="19.5" customHeight="1">
      <c r="A12" s="103">
        <v>6</v>
      </c>
      <c r="B12" s="110" t="s">
        <v>12</v>
      </c>
      <c r="C12" s="101">
        <v>0</v>
      </c>
      <c r="D12" s="101">
        <v>50</v>
      </c>
      <c r="E12" s="101">
        <f t="shared" si="0"/>
        <v>50</v>
      </c>
      <c r="F12" s="101">
        <v>0</v>
      </c>
      <c r="G12" s="101">
        <v>21.5</v>
      </c>
      <c r="H12" s="101">
        <f t="shared" si="1"/>
        <v>21.5</v>
      </c>
      <c r="I12" s="105"/>
      <c r="J12" s="105">
        <f t="shared" si="2"/>
        <v>430</v>
      </c>
      <c r="K12" s="101">
        <v>0</v>
      </c>
      <c r="L12" s="101">
        <v>100</v>
      </c>
      <c r="M12" s="101">
        <f t="shared" si="3"/>
        <v>100</v>
      </c>
      <c r="N12" s="101">
        <v>0</v>
      </c>
      <c r="O12" s="101">
        <v>43</v>
      </c>
      <c r="P12" s="101">
        <f t="shared" si="4"/>
        <v>43</v>
      </c>
      <c r="Q12" s="105">
        <v>0</v>
      </c>
      <c r="R12" s="105">
        <f t="shared" si="5"/>
        <v>430</v>
      </c>
      <c r="S12" s="101">
        <v>0</v>
      </c>
      <c r="T12" s="101">
        <v>150</v>
      </c>
      <c r="U12" s="101">
        <f t="shared" si="6"/>
        <v>150</v>
      </c>
      <c r="V12" s="101">
        <v>0</v>
      </c>
      <c r="W12" s="101">
        <v>64.5</v>
      </c>
      <c r="X12" s="101">
        <f t="shared" si="7"/>
        <v>64.5</v>
      </c>
      <c r="Y12" s="105">
        <v>0</v>
      </c>
      <c r="Z12" s="105">
        <f t="shared" si="8"/>
        <v>430</v>
      </c>
      <c r="AA12" s="101">
        <v>0</v>
      </c>
      <c r="AB12" s="101">
        <v>199.5</v>
      </c>
      <c r="AC12" s="101">
        <f t="shared" si="9"/>
        <v>199.5</v>
      </c>
      <c r="AD12" s="101">
        <v>0</v>
      </c>
      <c r="AE12" s="101">
        <v>85.784999999999997</v>
      </c>
      <c r="AF12" s="101">
        <f t="shared" si="10"/>
        <v>85.784999999999997</v>
      </c>
      <c r="AG12" s="105">
        <v>0</v>
      </c>
      <c r="AH12" s="105">
        <f t="shared" si="11"/>
        <v>430</v>
      </c>
      <c r="AI12" s="101">
        <v>0</v>
      </c>
      <c r="AJ12" s="101">
        <v>230</v>
      </c>
      <c r="AK12" s="101">
        <f t="shared" si="12"/>
        <v>230</v>
      </c>
      <c r="AL12" s="101">
        <v>0</v>
      </c>
      <c r="AM12" s="101">
        <v>100.05</v>
      </c>
      <c r="AN12" s="101">
        <f t="shared" si="13"/>
        <v>100.05</v>
      </c>
      <c r="AO12" s="105">
        <v>0</v>
      </c>
      <c r="AP12" s="105">
        <f t="shared" si="14"/>
        <v>435</v>
      </c>
    </row>
    <row r="13" spans="1:42" ht="19.5" customHeight="1">
      <c r="A13" s="103">
        <v>7</v>
      </c>
      <c r="B13" s="110" t="s">
        <v>13</v>
      </c>
      <c r="C13" s="101">
        <v>0</v>
      </c>
      <c r="D13" s="101">
        <v>20</v>
      </c>
      <c r="E13" s="101">
        <f t="shared" si="0"/>
        <v>20</v>
      </c>
      <c r="F13" s="101">
        <v>0</v>
      </c>
      <c r="G13" s="101">
        <v>10.4</v>
      </c>
      <c r="H13" s="101">
        <f t="shared" si="1"/>
        <v>10.4</v>
      </c>
      <c r="I13" s="105"/>
      <c r="J13" s="105">
        <f t="shared" si="2"/>
        <v>520</v>
      </c>
      <c r="K13" s="101">
        <v>0</v>
      </c>
      <c r="L13" s="101">
        <v>40</v>
      </c>
      <c r="M13" s="101">
        <f t="shared" si="3"/>
        <v>40</v>
      </c>
      <c r="N13" s="101">
        <v>0</v>
      </c>
      <c r="O13" s="101">
        <v>20.8</v>
      </c>
      <c r="P13" s="101">
        <f t="shared" si="4"/>
        <v>20.8</v>
      </c>
      <c r="Q13" s="105">
        <v>0</v>
      </c>
      <c r="R13" s="105">
        <f t="shared" si="5"/>
        <v>520</v>
      </c>
      <c r="S13" s="101">
        <v>0</v>
      </c>
      <c r="T13" s="101">
        <v>60</v>
      </c>
      <c r="U13" s="101">
        <f t="shared" si="6"/>
        <v>60</v>
      </c>
      <c r="V13" s="101">
        <v>0</v>
      </c>
      <c r="W13" s="101">
        <v>31.2</v>
      </c>
      <c r="X13" s="101">
        <f t="shared" si="7"/>
        <v>31.2</v>
      </c>
      <c r="Y13" s="105">
        <v>0</v>
      </c>
      <c r="Z13" s="105">
        <f t="shared" si="8"/>
        <v>520</v>
      </c>
      <c r="AA13" s="101">
        <v>0</v>
      </c>
      <c r="AB13" s="101">
        <v>79.800000000000011</v>
      </c>
      <c r="AC13" s="101">
        <f t="shared" si="9"/>
        <v>79.800000000000011</v>
      </c>
      <c r="AD13" s="101">
        <v>0</v>
      </c>
      <c r="AE13" s="101">
        <v>41.533346399999999</v>
      </c>
      <c r="AF13" s="101">
        <f t="shared" si="10"/>
        <v>41.533346399999999</v>
      </c>
      <c r="AG13" s="105">
        <v>0</v>
      </c>
      <c r="AH13" s="105">
        <f t="shared" si="11"/>
        <v>520.46799999999996</v>
      </c>
      <c r="AI13" s="101">
        <v>0</v>
      </c>
      <c r="AJ13" s="101">
        <v>90</v>
      </c>
      <c r="AK13" s="101">
        <f t="shared" si="12"/>
        <v>90</v>
      </c>
      <c r="AL13" s="101">
        <v>0</v>
      </c>
      <c r="AM13" s="101">
        <v>47.25</v>
      </c>
      <c r="AN13" s="101">
        <f t="shared" si="13"/>
        <v>47.25</v>
      </c>
      <c r="AO13" s="105">
        <v>0</v>
      </c>
      <c r="AP13" s="105">
        <f t="shared" si="14"/>
        <v>525</v>
      </c>
    </row>
    <row r="14" spans="1:42" ht="19.5" customHeight="1">
      <c r="A14" s="103">
        <v>8</v>
      </c>
      <c r="B14" s="110" t="s">
        <v>14</v>
      </c>
      <c r="C14" s="101">
        <v>0</v>
      </c>
      <c r="D14" s="101">
        <v>20</v>
      </c>
      <c r="E14" s="101">
        <f t="shared" si="0"/>
        <v>20</v>
      </c>
      <c r="F14" s="101">
        <v>0</v>
      </c>
      <c r="G14" s="101">
        <v>8</v>
      </c>
      <c r="H14" s="101">
        <f t="shared" si="1"/>
        <v>8</v>
      </c>
      <c r="I14" s="105"/>
      <c r="J14" s="105">
        <f t="shared" si="2"/>
        <v>400</v>
      </c>
      <c r="K14" s="101">
        <v>0</v>
      </c>
      <c r="L14" s="101">
        <v>40</v>
      </c>
      <c r="M14" s="101">
        <f t="shared" si="3"/>
        <v>40</v>
      </c>
      <c r="N14" s="101">
        <v>0</v>
      </c>
      <c r="O14" s="101">
        <v>16.017759999999999</v>
      </c>
      <c r="P14" s="101">
        <f t="shared" si="4"/>
        <v>16.017759999999999</v>
      </c>
      <c r="Q14" s="105">
        <v>0</v>
      </c>
      <c r="R14" s="105">
        <f t="shared" si="5"/>
        <v>400.44399999999996</v>
      </c>
      <c r="S14" s="101">
        <v>0</v>
      </c>
      <c r="T14" s="101">
        <v>60</v>
      </c>
      <c r="U14" s="101">
        <f t="shared" si="6"/>
        <v>60</v>
      </c>
      <c r="V14" s="101">
        <v>0</v>
      </c>
      <c r="W14" s="101">
        <v>24</v>
      </c>
      <c r="X14" s="101">
        <f t="shared" si="7"/>
        <v>24</v>
      </c>
      <c r="Y14" s="105">
        <v>0</v>
      </c>
      <c r="Z14" s="105">
        <f t="shared" si="8"/>
        <v>400</v>
      </c>
      <c r="AA14" s="101">
        <v>0</v>
      </c>
      <c r="AB14" s="101">
        <v>79.800000000000011</v>
      </c>
      <c r="AC14" s="101">
        <f t="shared" si="9"/>
        <v>79.800000000000011</v>
      </c>
      <c r="AD14" s="101">
        <v>0</v>
      </c>
      <c r="AE14" s="101">
        <v>31.948728000000006</v>
      </c>
      <c r="AF14" s="101">
        <f t="shared" si="10"/>
        <v>31.948728000000006</v>
      </c>
      <c r="AG14" s="105">
        <v>0</v>
      </c>
      <c r="AH14" s="105">
        <f t="shared" si="11"/>
        <v>400.36</v>
      </c>
      <c r="AI14" s="101">
        <v>0</v>
      </c>
      <c r="AJ14" s="101">
        <v>90</v>
      </c>
      <c r="AK14" s="101">
        <f t="shared" si="12"/>
        <v>90</v>
      </c>
      <c r="AL14" s="101">
        <v>0</v>
      </c>
      <c r="AM14" s="101">
        <v>36.450000000000003</v>
      </c>
      <c r="AN14" s="101">
        <f t="shared" si="13"/>
        <v>36.450000000000003</v>
      </c>
      <c r="AO14" s="105">
        <v>0</v>
      </c>
      <c r="AP14" s="105">
        <f t="shared" si="14"/>
        <v>405</v>
      </c>
    </row>
    <row r="15" spans="1:42" ht="19.5" customHeight="1">
      <c r="A15" s="103">
        <v>9</v>
      </c>
      <c r="B15" s="110" t="s">
        <v>15</v>
      </c>
      <c r="C15" s="101">
        <v>0</v>
      </c>
      <c r="D15" s="101">
        <v>10</v>
      </c>
      <c r="E15" s="101">
        <f t="shared" si="0"/>
        <v>10</v>
      </c>
      <c r="F15" s="101">
        <v>0</v>
      </c>
      <c r="G15" s="101">
        <v>5.5</v>
      </c>
      <c r="H15" s="101">
        <f t="shared" si="1"/>
        <v>5.5</v>
      </c>
      <c r="I15" s="105"/>
      <c r="J15" s="105">
        <f t="shared" si="2"/>
        <v>550</v>
      </c>
      <c r="K15" s="101">
        <v>0</v>
      </c>
      <c r="L15" s="101">
        <v>20</v>
      </c>
      <c r="M15" s="101">
        <f t="shared" si="3"/>
        <v>20</v>
      </c>
      <c r="N15" s="101">
        <v>0</v>
      </c>
      <c r="O15" s="101">
        <v>11.006105</v>
      </c>
      <c r="P15" s="101">
        <f t="shared" si="4"/>
        <v>11.006105</v>
      </c>
      <c r="Q15" s="105">
        <v>0</v>
      </c>
      <c r="R15" s="105">
        <f t="shared" si="5"/>
        <v>550.30525</v>
      </c>
      <c r="S15" s="101">
        <v>0</v>
      </c>
      <c r="T15" s="101">
        <v>30</v>
      </c>
      <c r="U15" s="101">
        <f t="shared" si="6"/>
        <v>30</v>
      </c>
      <c r="V15" s="101">
        <v>0</v>
      </c>
      <c r="W15" s="101">
        <v>16.2</v>
      </c>
      <c r="X15" s="101">
        <f t="shared" si="7"/>
        <v>16.2</v>
      </c>
      <c r="Y15" s="105">
        <v>0</v>
      </c>
      <c r="Z15" s="105">
        <f t="shared" si="8"/>
        <v>540</v>
      </c>
      <c r="AA15" s="101">
        <v>0</v>
      </c>
      <c r="AB15" s="101">
        <v>39.900000000000006</v>
      </c>
      <c r="AC15" s="101">
        <f t="shared" si="9"/>
        <v>39.900000000000006</v>
      </c>
      <c r="AD15" s="101">
        <v>0</v>
      </c>
      <c r="AE15" s="101">
        <v>21.555695700000005</v>
      </c>
      <c r="AF15" s="101">
        <f t="shared" si="10"/>
        <v>21.555695700000005</v>
      </c>
      <c r="AG15" s="105">
        <v>0</v>
      </c>
      <c r="AH15" s="105">
        <f t="shared" si="11"/>
        <v>540.24300000000005</v>
      </c>
      <c r="AI15" s="101">
        <v>0</v>
      </c>
      <c r="AJ15" s="101">
        <v>50</v>
      </c>
      <c r="AK15" s="101">
        <f t="shared" si="12"/>
        <v>50</v>
      </c>
      <c r="AL15" s="101">
        <v>0</v>
      </c>
      <c r="AM15" s="101">
        <v>27.25</v>
      </c>
      <c r="AN15" s="101">
        <f t="shared" si="13"/>
        <v>27.25</v>
      </c>
      <c r="AO15" s="105">
        <v>0</v>
      </c>
      <c r="AP15" s="105">
        <f t="shared" si="14"/>
        <v>545</v>
      </c>
    </row>
    <row r="16" spans="1:42" ht="19.5" customHeight="1">
      <c r="A16" s="103">
        <v>10</v>
      </c>
      <c r="B16" s="110" t="s">
        <v>16</v>
      </c>
      <c r="C16" s="101">
        <v>0</v>
      </c>
      <c r="D16" s="101">
        <v>50</v>
      </c>
      <c r="E16" s="101">
        <f t="shared" si="0"/>
        <v>50</v>
      </c>
      <c r="F16" s="101">
        <v>0</v>
      </c>
      <c r="G16" s="101">
        <v>22</v>
      </c>
      <c r="H16" s="101">
        <f t="shared" si="1"/>
        <v>22</v>
      </c>
      <c r="I16" s="105"/>
      <c r="J16" s="105">
        <f t="shared" si="2"/>
        <v>440</v>
      </c>
      <c r="K16" s="101">
        <v>0</v>
      </c>
      <c r="L16" s="101">
        <v>100</v>
      </c>
      <c r="M16" s="101">
        <f t="shared" si="3"/>
        <v>100</v>
      </c>
      <c r="N16" s="101">
        <v>0</v>
      </c>
      <c r="O16" s="101">
        <v>44</v>
      </c>
      <c r="P16" s="101">
        <f t="shared" si="4"/>
        <v>44</v>
      </c>
      <c r="Q16" s="105">
        <v>0</v>
      </c>
      <c r="R16" s="105">
        <f t="shared" si="5"/>
        <v>440</v>
      </c>
      <c r="S16" s="101">
        <v>0</v>
      </c>
      <c r="T16" s="101">
        <v>150</v>
      </c>
      <c r="U16" s="101">
        <f t="shared" si="6"/>
        <v>150</v>
      </c>
      <c r="V16" s="101">
        <v>0</v>
      </c>
      <c r="W16" s="101">
        <v>66</v>
      </c>
      <c r="X16" s="101">
        <f t="shared" si="7"/>
        <v>66</v>
      </c>
      <c r="Y16" s="105">
        <v>0</v>
      </c>
      <c r="Z16" s="105">
        <f t="shared" si="8"/>
        <v>440</v>
      </c>
      <c r="AA16" s="101">
        <v>0</v>
      </c>
      <c r="AB16" s="101">
        <v>199.5</v>
      </c>
      <c r="AC16" s="101">
        <f t="shared" si="9"/>
        <v>199.5</v>
      </c>
      <c r="AD16" s="101">
        <v>0</v>
      </c>
      <c r="AE16" s="101">
        <v>87.78</v>
      </c>
      <c r="AF16" s="101">
        <f t="shared" si="10"/>
        <v>87.78</v>
      </c>
      <c r="AG16" s="105">
        <v>0</v>
      </c>
      <c r="AH16" s="105">
        <f t="shared" si="11"/>
        <v>440</v>
      </c>
      <c r="AI16" s="101">
        <v>0</v>
      </c>
      <c r="AJ16" s="101">
        <v>230</v>
      </c>
      <c r="AK16" s="101">
        <f t="shared" si="12"/>
        <v>230</v>
      </c>
      <c r="AL16" s="101">
        <v>0</v>
      </c>
      <c r="AM16" s="101">
        <v>102.35</v>
      </c>
      <c r="AN16" s="101">
        <f t="shared" si="13"/>
        <v>102.35</v>
      </c>
      <c r="AO16" s="105">
        <v>0</v>
      </c>
      <c r="AP16" s="105">
        <f t="shared" si="14"/>
        <v>445</v>
      </c>
    </row>
    <row r="17" spans="1:42" ht="19.5" customHeight="1">
      <c r="A17" s="103">
        <v>11</v>
      </c>
      <c r="B17" s="110" t="s">
        <v>17</v>
      </c>
      <c r="C17" s="101">
        <v>0</v>
      </c>
      <c r="D17" s="101">
        <v>600</v>
      </c>
      <c r="E17" s="101">
        <f t="shared" si="0"/>
        <v>600</v>
      </c>
      <c r="F17" s="101">
        <v>0</v>
      </c>
      <c r="G17" s="101">
        <v>240</v>
      </c>
      <c r="H17" s="101">
        <f t="shared" si="1"/>
        <v>240</v>
      </c>
      <c r="I17" s="105"/>
      <c r="J17" s="105">
        <f t="shared" si="2"/>
        <v>400</v>
      </c>
      <c r="K17" s="101">
        <v>0</v>
      </c>
      <c r="L17" s="101">
        <v>1200</v>
      </c>
      <c r="M17" s="101">
        <f t="shared" si="3"/>
        <v>1200</v>
      </c>
      <c r="N17" s="101">
        <v>0</v>
      </c>
      <c r="O17" s="101">
        <v>492</v>
      </c>
      <c r="P17" s="101">
        <f t="shared" si="4"/>
        <v>492</v>
      </c>
      <c r="Q17" s="105">
        <v>0</v>
      </c>
      <c r="R17" s="105">
        <f t="shared" si="5"/>
        <v>410</v>
      </c>
      <c r="S17" s="101">
        <v>0</v>
      </c>
      <c r="T17" s="101">
        <v>1800</v>
      </c>
      <c r="U17" s="101">
        <f t="shared" si="6"/>
        <v>1800</v>
      </c>
      <c r="V17" s="101">
        <v>0</v>
      </c>
      <c r="W17" s="101">
        <v>774</v>
      </c>
      <c r="X17" s="101">
        <f t="shared" si="7"/>
        <v>774</v>
      </c>
      <c r="Y17" s="105">
        <v>0</v>
      </c>
      <c r="Z17" s="105">
        <f t="shared" si="8"/>
        <v>430</v>
      </c>
      <c r="AA17" s="101">
        <v>0</v>
      </c>
      <c r="AB17" s="101">
        <v>2400</v>
      </c>
      <c r="AC17" s="101">
        <f t="shared" si="9"/>
        <v>2400</v>
      </c>
      <c r="AD17" s="101">
        <v>0</v>
      </c>
      <c r="AE17" s="101">
        <v>1080</v>
      </c>
      <c r="AF17" s="101">
        <f t="shared" si="10"/>
        <v>1080</v>
      </c>
      <c r="AG17" s="105">
        <v>0</v>
      </c>
      <c r="AH17" s="105">
        <f t="shared" si="11"/>
        <v>450</v>
      </c>
      <c r="AI17" s="101">
        <v>0</v>
      </c>
      <c r="AJ17" s="101">
        <v>2800</v>
      </c>
      <c r="AK17" s="101">
        <f t="shared" si="12"/>
        <v>2800</v>
      </c>
      <c r="AL17" s="101">
        <v>0</v>
      </c>
      <c r="AM17" s="101">
        <v>1288</v>
      </c>
      <c r="AN17" s="101">
        <f t="shared" si="13"/>
        <v>1288</v>
      </c>
      <c r="AO17" s="105">
        <v>0</v>
      </c>
      <c r="AP17" s="105">
        <f t="shared" si="14"/>
        <v>460</v>
      </c>
    </row>
    <row r="18" spans="1:42" ht="19.5" customHeight="1">
      <c r="A18" s="103">
        <v>12</v>
      </c>
      <c r="B18" s="110" t="s">
        <v>18</v>
      </c>
      <c r="C18" s="101">
        <v>0</v>
      </c>
      <c r="D18" s="101">
        <v>500</v>
      </c>
      <c r="E18" s="101">
        <f t="shared" si="0"/>
        <v>500</v>
      </c>
      <c r="F18" s="101">
        <v>0</v>
      </c>
      <c r="G18" s="101">
        <v>250</v>
      </c>
      <c r="H18" s="101">
        <f t="shared" si="1"/>
        <v>250</v>
      </c>
      <c r="I18" s="105"/>
      <c r="J18" s="105">
        <f t="shared" si="2"/>
        <v>500</v>
      </c>
      <c r="K18" s="101">
        <v>0</v>
      </c>
      <c r="L18" s="101">
        <v>1000</v>
      </c>
      <c r="M18" s="101">
        <f t="shared" si="3"/>
        <v>1000</v>
      </c>
      <c r="N18" s="101">
        <v>0</v>
      </c>
      <c r="O18" s="101">
        <v>515</v>
      </c>
      <c r="P18" s="101">
        <f t="shared" si="4"/>
        <v>515</v>
      </c>
      <c r="Q18" s="105">
        <v>0</v>
      </c>
      <c r="R18" s="105">
        <f t="shared" si="5"/>
        <v>515</v>
      </c>
      <c r="S18" s="101">
        <v>0</v>
      </c>
      <c r="T18" s="101">
        <v>1500</v>
      </c>
      <c r="U18" s="101">
        <f t="shared" si="6"/>
        <v>1500</v>
      </c>
      <c r="V18" s="101">
        <v>0</v>
      </c>
      <c r="W18" s="101">
        <v>795</v>
      </c>
      <c r="X18" s="101">
        <f t="shared" si="7"/>
        <v>795</v>
      </c>
      <c r="Y18" s="105">
        <v>0</v>
      </c>
      <c r="Z18" s="105">
        <f t="shared" si="8"/>
        <v>530</v>
      </c>
      <c r="AA18" s="101">
        <v>0</v>
      </c>
      <c r="AB18" s="101">
        <v>2000</v>
      </c>
      <c r="AC18" s="101">
        <f t="shared" si="9"/>
        <v>2000</v>
      </c>
      <c r="AD18" s="101">
        <v>0</v>
      </c>
      <c r="AE18" s="101">
        <v>1080</v>
      </c>
      <c r="AF18" s="101">
        <f t="shared" si="10"/>
        <v>1080</v>
      </c>
      <c r="AG18" s="105">
        <v>0</v>
      </c>
      <c r="AH18" s="105">
        <f t="shared" si="11"/>
        <v>540</v>
      </c>
      <c r="AI18" s="101">
        <v>0</v>
      </c>
      <c r="AJ18" s="101">
        <v>2340</v>
      </c>
      <c r="AK18" s="101">
        <f t="shared" si="12"/>
        <v>2340</v>
      </c>
      <c r="AL18" s="101">
        <v>0</v>
      </c>
      <c r="AM18" s="101">
        <v>1287</v>
      </c>
      <c r="AN18" s="101">
        <f t="shared" si="13"/>
        <v>1287</v>
      </c>
      <c r="AO18" s="105">
        <v>0</v>
      </c>
      <c r="AP18" s="105">
        <f t="shared" si="14"/>
        <v>550</v>
      </c>
    </row>
    <row r="19" spans="1:42" ht="19.5" customHeight="1">
      <c r="A19" s="103">
        <v>13</v>
      </c>
      <c r="B19" s="110" t="s">
        <v>19</v>
      </c>
      <c r="C19" s="101">
        <v>0</v>
      </c>
      <c r="D19" s="101">
        <v>1000</v>
      </c>
      <c r="E19" s="101">
        <f t="shared" si="0"/>
        <v>1000</v>
      </c>
      <c r="F19" s="101">
        <v>0</v>
      </c>
      <c r="G19" s="101">
        <v>580</v>
      </c>
      <c r="H19" s="101">
        <f t="shared" si="1"/>
        <v>580</v>
      </c>
      <c r="I19" s="105"/>
      <c r="J19" s="105">
        <f t="shared" si="2"/>
        <v>580</v>
      </c>
      <c r="K19" s="101">
        <v>0</v>
      </c>
      <c r="L19" s="101">
        <v>2000</v>
      </c>
      <c r="M19" s="101">
        <f t="shared" si="3"/>
        <v>2000</v>
      </c>
      <c r="N19" s="101">
        <v>0</v>
      </c>
      <c r="O19" s="101">
        <v>1220</v>
      </c>
      <c r="P19" s="101">
        <f t="shared" si="4"/>
        <v>1220</v>
      </c>
      <c r="Q19" s="105">
        <v>0</v>
      </c>
      <c r="R19" s="105">
        <f t="shared" si="5"/>
        <v>610</v>
      </c>
      <c r="S19" s="101">
        <v>0</v>
      </c>
      <c r="T19" s="101">
        <v>3000</v>
      </c>
      <c r="U19" s="101">
        <f t="shared" si="6"/>
        <v>3000</v>
      </c>
      <c r="V19" s="101">
        <v>0</v>
      </c>
      <c r="W19" s="101">
        <v>1920</v>
      </c>
      <c r="X19" s="101">
        <f t="shared" si="7"/>
        <v>1920</v>
      </c>
      <c r="Y19" s="105">
        <v>0</v>
      </c>
      <c r="Z19" s="105">
        <f t="shared" si="8"/>
        <v>640</v>
      </c>
      <c r="AA19" s="101">
        <v>0</v>
      </c>
      <c r="AB19" s="101">
        <v>4000</v>
      </c>
      <c r="AC19" s="101">
        <f t="shared" si="9"/>
        <v>4000</v>
      </c>
      <c r="AD19" s="101">
        <v>0</v>
      </c>
      <c r="AE19" s="101">
        <v>2680</v>
      </c>
      <c r="AF19" s="101">
        <f t="shared" si="10"/>
        <v>2680</v>
      </c>
      <c r="AG19" s="105">
        <v>0</v>
      </c>
      <c r="AH19" s="105">
        <f t="shared" si="11"/>
        <v>670</v>
      </c>
      <c r="AI19" s="101">
        <v>0</v>
      </c>
      <c r="AJ19" s="101">
        <v>4650</v>
      </c>
      <c r="AK19" s="101">
        <f t="shared" si="12"/>
        <v>4650</v>
      </c>
      <c r="AL19" s="101">
        <v>0</v>
      </c>
      <c r="AM19" s="101">
        <v>3255</v>
      </c>
      <c r="AN19" s="101">
        <f t="shared" si="13"/>
        <v>3255</v>
      </c>
      <c r="AO19" s="105">
        <v>0</v>
      </c>
      <c r="AP19" s="105">
        <f t="shared" si="14"/>
        <v>700</v>
      </c>
    </row>
    <row r="20" spans="1:42" ht="19.5" customHeight="1">
      <c r="A20" s="103">
        <v>14</v>
      </c>
      <c r="B20" s="110" t="s">
        <v>20</v>
      </c>
      <c r="C20" s="101">
        <v>0</v>
      </c>
      <c r="D20" s="101">
        <v>30</v>
      </c>
      <c r="E20" s="101">
        <f t="shared" si="0"/>
        <v>30</v>
      </c>
      <c r="F20" s="101">
        <v>0</v>
      </c>
      <c r="G20" s="101">
        <v>15</v>
      </c>
      <c r="H20" s="101">
        <f t="shared" si="1"/>
        <v>15</v>
      </c>
      <c r="I20" s="105"/>
      <c r="J20" s="105">
        <f t="shared" si="2"/>
        <v>500</v>
      </c>
      <c r="K20" s="101">
        <v>0</v>
      </c>
      <c r="L20" s="101">
        <v>60</v>
      </c>
      <c r="M20" s="101">
        <f t="shared" si="3"/>
        <v>60</v>
      </c>
      <c r="N20" s="101">
        <v>0</v>
      </c>
      <c r="O20" s="101">
        <v>30</v>
      </c>
      <c r="P20" s="101">
        <f t="shared" si="4"/>
        <v>30</v>
      </c>
      <c r="Q20" s="105">
        <v>0</v>
      </c>
      <c r="R20" s="105">
        <f t="shared" si="5"/>
        <v>500</v>
      </c>
      <c r="S20" s="101">
        <v>0</v>
      </c>
      <c r="T20" s="101">
        <v>90</v>
      </c>
      <c r="U20" s="101">
        <f t="shared" si="6"/>
        <v>90</v>
      </c>
      <c r="V20" s="101">
        <v>0</v>
      </c>
      <c r="W20" s="101">
        <v>45</v>
      </c>
      <c r="X20" s="101">
        <f t="shared" si="7"/>
        <v>45</v>
      </c>
      <c r="Y20" s="105">
        <v>0</v>
      </c>
      <c r="Z20" s="105">
        <f t="shared" si="8"/>
        <v>500</v>
      </c>
      <c r="AA20" s="101">
        <v>0</v>
      </c>
      <c r="AB20" s="101">
        <v>119.7</v>
      </c>
      <c r="AC20" s="101">
        <f t="shared" si="9"/>
        <v>119.7</v>
      </c>
      <c r="AD20" s="101">
        <v>0</v>
      </c>
      <c r="AE20" s="101">
        <v>59.85</v>
      </c>
      <c r="AF20" s="101">
        <f t="shared" si="10"/>
        <v>59.85</v>
      </c>
      <c r="AG20" s="105">
        <v>0</v>
      </c>
      <c r="AH20" s="105">
        <f t="shared" si="11"/>
        <v>500</v>
      </c>
      <c r="AI20" s="101">
        <v>0</v>
      </c>
      <c r="AJ20" s="101">
        <v>140.04900000000001</v>
      </c>
      <c r="AK20" s="101">
        <f t="shared" si="12"/>
        <v>140.04900000000001</v>
      </c>
      <c r="AL20" s="101">
        <v>0</v>
      </c>
      <c r="AM20" s="101">
        <v>71.424990000000008</v>
      </c>
      <c r="AN20" s="101">
        <f t="shared" si="13"/>
        <v>71.424990000000008</v>
      </c>
      <c r="AO20" s="105">
        <v>0</v>
      </c>
      <c r="AP20" s="105">
        <f t="shared" si="14"/>
        <v>510</v>
      </c>
    </row>
    <row r="21" spans="1:42" s="120" customFormat="1" ht="19.5" customHeight="1">
      <c r="A21" s="113">
        <v>15</v>
      </c>
      <c r="B21" s="114" t="s">
        <v>21</v>
      </c>
      <c r="C21" s="116">
        <v>0</v>
      </c>
      <c r="D21" s="116">
        <v>40</v>
      </c>
      <c r="E21" s="116">
        <f t="shared" si="0"/>
        <v>40</v>
      </c>
      <c r="F21" s="116">
        <v>0</v>
      </c>
      <c r="G21" s="116">
        <v>16.8</v>
      </c>
      <c r="H21" s="116">
        <f t="shared" si="1"/>
        <v>16.8</v>
      </c>
      <c r="I21" s="118"/>
      <c r="J21" s="118">
        <f t="shared" si="2"/>
        <v>420</v>
      </c>
      <c r="K21" s="116">
        <v>0</v>
      </c>
      <c r="L21" s="116">
        <v>80</v>
      </c>
      <c r="M21" s="116">
        <f t="shared" si="3"/>
        <v>80</v>
      </c>
      <c r="N21" s="116">
        <v>0</v>
      </c>
      <c r="O21" s="116">
        <v>33.6</v>
      </c>
      <c r="P21" s="116">
        <f t="shared" si="4"/>
        <v>33.6</v>
      </c>
      <c r="Q21" s="118">
        <v>0</v>
      </c>
      <c r="R21" s="118">
        <f t="shared" si="5"/>
        <v>420</v>
      </c>
      <c r="S21" s="116">
        <v>0</v>
      </c>
      <c r="T21" s="116">
        <v>120</v>
      </c>
      <c r="U21" s="116">
        <f t="shared" si="6"/>
        <v>120</v>
      </c>
      <c r="V21" s="116">
        <v>0</v>
      </c>
      <c r="W21" s="116">
        <v>50.4</v>
      </c>
      <c r="X21" s="116">
        <f t="shared" si="7"/>
        <v>50.4</v>
      </c>
      <c r="Y21" s="118">
        <v>0</v>
      </c>
      <c r="Z21" s="118">
        <f t="shared" si="8"/>
        <v>420</v>
      </c>
      <c r="AA21" s="116">
        <v>0</v>
      </c>
      <c r="AB21" s="116">
        <v>159.60000000000002</v>
      </c>
      <c r="AC21" s="116">
        <f t="shared" si="9"/>
        <v>159.60000000000002</v>
      </c>
      <c r="AD21" s="116">
        <v>0</v>
      </c>
      <c r="AE21" s="116">
        <v>67.032000000000011</v>
      </c>
      <c r="AF21" s="116">
        <f t="shared" si="10"/>
        <v>67.032000000000011</v>
      </c>
      <c r="AG21" s="118">
        <v>0</v>
      </c>
      <c r="AH21" s="118">
        <f t="shared" si="11"/>
        <v>420.00000000000006</v>
      </c>
      <c r="AI21" s="116">
        <v>0</v>
      </c>
      <c r="AJ21" s="116">
        <v>190</v>
      </c>
      <c r="AK21" s="116">
        <f t="shared" si="12"/>
        <v>190</v>
      </c>
      <c r="AL21" s="116">
        <v>0</v>
      </c>
      <c r="AM21" s="116">
        <v>79.8</v>
      </c>
      <c r="AN21" s="116">
        <f t="shared" si="13"/>
        <v>79.8</v>
      </c>
      <c r="AO21" s="118">
        <v>0</v>
      </c>
      <c r="AP21" s="118">
        <f t="shared" si="14"/>
        <v>420</v>
      </c>
    </row>
    <row r="22" spans="1:42" ht="19.5" customHeight="1">
      <c r="A22" s="103">
        <v>16</v>
      </c>
      <c r="B22" s="110" t="s">
        <v>22</v>
      </c>
      <c r="C22" s="101">
        <v>0</v>
      </c>
      <c r="D22" s="101">
        <v>500</v>
      </c>
      <c r="E22" s="101">
        <f t="shared" si="0"/>
        <v>500</v>
      </c>
      <c r="F22" s="101">
        <v>0</v>
      </c>
      <c r="G22" s="101">
        <v>260</v>
      </c>
      <c r="H22" s="101">
        <f t="shared" si="1"/>
        <v>260</v>
      </c>
      <c r="I22" s="105"/>
      <c r="J22" s="105">
        <f t="shared" si="2"/>
        <v>520</v>
      </c>
      <c r="K22" s="101">
        <v>0</v>
      </c>
      <c r="L22" s="101">
        <v>1000</v>
      </c>
      <c r="M22" s="101">
        <f t="shared" si="3"/>
        <v>1000</v>
      </c>
      <c r="N22" s="101">
        <v>0</v>
      </c>
      <c r="O22" s="101">
        <v>540</v>
      </c>
      <c r="P22" s="101">
        <f t="shared" si="4"/>
        <v>540</v>
      </c>
      <c r="Q22" s="105">
        <v>0</v>
      </c>
      <c r="R22" s="105">
        <f t="shared" si="5"/>
        <v>540</v>
      </c>
      <c r="S22" s="101">
        <v>0</v>
      </c>
      <c r="T22" s="101">
        <v>1500</v>
      </c>
      <c r="U22" s="101">
        <f t="shared" si="6"/>
        <v>1500</v>
      </c>
      <c r="V22" s="101">
        <v>0</v>
      </c>
      <c r="W22" s="101">
        <v>810</v>
      </c>
      <c r="X22" s="101">
        <f t="shared" si="7"/>
        <v>810</v>
      </c>
      <c r="Y22" s="105">
        <v>0</v>
      </c>
      <c r="Z22" s="105">
        <f t="shared" si="8"/>
        <v>540</v>
      </c>
      <c r="AA22" s="101">
        <v>0</v>
      </c>
      <c r="AB22" s="101">
        <v>2000</v>
      </c>
      <c r="AC22" s="101">
        <f t="shared" si="9"/>
        <v>2000</v>
      </c>
      <c r="AD22" s="101">
        <v>0</v>
      </c>
      <c r="AE22" s="101">
        <v>1100</v>
      </c>
      <c r="AF22" s="101">
        <f t="shared" si="10"/>
        <v>1100</v>
      </c>
      <c r="AG22" s="105">
        <v>0</v>
      </c>
      <c r="AH22" s="105">
        <f t="shared" si="11"/>
        <v>550</v>
      </c>
      <c r="AI22" s="101">
        <v>0</v>
      </c>
      <c r="AJ22" s="101">
        <v>2340</v>
      </c>
      <c r="AK22" s="101">
        <f t="shared" si="12"/>
        <v>2340</v>
      </c>
      <c r="AL22" s="101">
        <v>0</v>
      </c>
      <c r="AM22" s="101">
        <v>1310.4000000000001</v>
      </c>
      <c r="AN22" s="101">
        <f t="shared" si="13"/>
        <v>1310.4000000000001</v>
      </c>
      <c r="AO22" s="105">
        <v>0</v>
      </c>
      <c r="AP22" s="105">
        <f t="shared" si="14"/>
        <v>560</v>
      </c>
    </row>
    <row r="23" spans="1:42" ht="19.5" customHeight="1">
      <c r="A23" s="103">
        <v>17</v>
      </c>
      <c r="B23" s="110" t="s">
        <v>23</v>
      </c>
      <c r="C23" s="101">
        <v>0</v>
      </c>
      <c r="D23" s="101">
        <v>20</v>
      </c>
      <c r="E23" s="101">
        <f t="shared" si="0"/>
        <v>20</v>
      </c>
      <c r="F23" s="101">
        <v>0</v>
      </c>
      <c r="G23" s="101">
        <v>8.6</v>
      </c>
      <c r="H23" s="101">
        <f t="shared" si="1"/>
        <v>8.6</v>
      </c>
      <c r="I23" s="105"/>
      <c r="J23" s="105">
        <f t="shared" si="2"/>
        <v>430</v>
      </c>
      <c r="K23" s="101">
        <v>0</v>
      </c>
      <c r="L23" s="101">
        <v>40</v>
      </c>
      <c r="M23" s="101">
        <f t="shared" si="3"/>
        <v>40</v>
      </c>
      <c r="N23" s="101">
        <v>0</v>
      </c>
      <c r="O23" s="101">
        <v>17.219092</v>
      </c>
      <c r="P23" s="101">
        <f t="shared" si="4"/>
        <v>17.219092</v>
      </c>
      <c r="Q23" s="105">
        <v>0</v>
      </c>
      <c r="R23" s="105">
        <f t="shared" si="5"/>
        <v>430.47730000000001</v>
      </c>
      <c r="S23" s="101">
        <v>0</v>
      </c>
      <c r="T23" s="101">
        <v>60</v>
      </c>
      <c r="U23" s="101">
        <f t="shared" si="6"/>
        <v>60</v>
      </c>
      <c r="V23" s="101">
        <v>0</v>
      </c>
      <c r="W23" s="101">
        <v>25.8</v>
      </c>
      <c r="X23" s="101">
        <f t="shared" si="7"/>
        <v>25.8</v>
      </c>
      <c r="Y23" s="105">
        <v>0</v>
      </c>
      <c r="Z23" s="105">
        <f t="shared" si="8"/>
        <v>430</v>
      </c>
      <c r="AA23" s="101">
        <v>0</v>
      </c>
      <c r="AB23" s="101">
        <v>79.800000000000011</v>
      </c>
      <c r="AC23" s="101">
        <f t="shared" si="9"/>
        <v>79.800000000000011</v>
      </c>
      <c r="AD23" s="101">
        <v>0</v>
      </c>
      <c r="AE23" s="101">
        <v>35.112000000000009</v>
      </c>
      <c r="AF23" s="101">
        <f t="shared" si="10"/>
        <v>35.112000000000009</v>
      </c>
      <c r="AG23" s="105">
        <v>0</v>
      </c>
      <c r="AH23" s="105">
        <f t="shared" si="11"/>
        <v>440.00000000000006</v>
      </c>
      <c r="AI23" s="101">
        <v>0</v>
      </c>
      <c r="AJ23" s="101">
        <v>90</v>
      </c>
      <c r="AK23" s="101">
        <f t="shared" si="12"/>
        <v>90</v>
      </c>
      <c r="AL23" s="101">
        <v>0</v>
      </c>
      <c r="AM23" s="101">
        <v>40.5</v>
      </c>
      <c r="AN23" s="101">
        <f t="shared" si="13"/>
        <v>40.5</v>
      </c>
      <c r="AO23" s="105">
        <v>0</v>
      </c>
      <c r="AP23" s="105">
        <f t="shared" si="14"/>
        <v>450</v>
      </c>
    </row>
    <row r="24" spans="1:42" ht="19.5" customHeight="1">
      <c r="A24" s="103">
        <v>18</v>
      </c>
      <c r="B24" s="110" t="s">
        <v>24</v>
      </c>
      <c r="C24" s="101">
        <v>0</v>
      </c>
      <c r="D24" s="101">
        <v>2000</v>
      </c>
      <c r="E24" s="101">
        <f t="shared" si="0"/>
        <v>2000</v>
      </c>
      <c r="F24" s="101">
        <v>0</v>
      </c>
      <c r="G24" s="101">
        <v>900</v>
      </c>
      <c r="H24" s="101">
        <f t="shared" si="1"/>
        <v>900</v>
      </c>
      <c r="I24" s="105"/>
      <c r="J24" s="105">
        <f t="shared" si="2"/>
        <v>450</v>
      </c>
      <c r="K24" s="101">
        <v>0</v>
      </c>
      <c r="L24" s="101">
        <v>4000</v>
      </c>
      <c r="M24" s="101">
        <f t="shared" si="3"/>
        <v>4000</v>
      </c>
      <c r="N24" s="101">
        <v>0</v>
      </c>
      <c r="O24" s="101">
        <v>1999.8</v>
      </c>
      <c r="P24" s="101">
        <f t="shared" si="4"/>
        <v>1999.8</v>
      </c>
      <c r="Q24" s="105">
        <v>0</v>
      </c>
      <c r="R24" s="105">
        <f t="shared" si="5"/>
        <v>499.95</v>
      </c>
      <c r="S24" s="101">
        <v>0</v>
      </c>
      <c r="T24" s="101">
        <v>6000</v>
      </c>
      <c r="U24" s="101">
        <f t="shared" si="6"/>
        <v>6000</v>
      </c>
      <c r="V24" s="101">
        <v>0</v>
      </c>
      <c r="W24" s="101">
        <v>3359.6639999999998</v>
      </c>
      <c r="X24" s="101">
        <f t="shared" si="7"/>
        <v>3359.6639999999998</v>
      </c>
      <c r="Y24" s="105">
        <v>0</v>
      </c>
      <c r="Z24" s="105">
        <f t="shared" si="8"/>
        <v>559.94399999999996</v>
      </c>
      <c r="AA24" s="101">
        <v>0</v>
      </c>
      <c r="AB24" s="101">
        <v>8000</v>
      </c>
      <c r="AC24" s="101">
        <f t="shared" si="9"/>
        <v>8000</v>
      </c>
      <c r="AD24" s="101">
        <v>0</v>
      </c>
      <c r="AE24" s="101">
        <v>4882.7116799999994</v>
      </c>
      <c r="AF24" s="101">
        <f t="shared" si="10"/>
        <v>4882.7116799999994</v>
      </c>
      <c r="AG24" s="105">
        <v>0</v>
      </c>
      <c r="AH24" s="105">
        <f t="shared" si="11"/>
        <v>610.33895999999993</v>
      </c>
      <c r="AI24" s="101">
        <v>0</v>
      </c>
      <c r="AJ24" s="101">
        <v>9360</v>
      </c>
      <c r="AK24" s="101">
        <f t="shared" si="12"/>
        <v>9360</v>
      </c>
      <c r="AL24" s="101">
        <v>0</v>
      </c>
      <c r="AM24" s="101">
        <v>6177.6</v>
      </c>
      <c r="AN24" s="101">
        <f t="shared" si="13"/>
        <v>6177.6</v>
      </c>
      <c r="AO24" s="105">
        <v>0</v>
      </c>
      <c r="AP24" s="105">
        <f t="shared" si="14"/>
        <v>660</v>
      </c>
    </row>
    <row r="25" spans="1:42" ht="19.5" customHeight="1">
      <c r="A25" s="103">
        <v>19</v>
      </c>
      <c r="B25" s="110" t="s">
        <v>25</v>
      </c>
      <c r="C25" s="101">
        <v>0</v>
      </c>
      <c r="D25" s="101">
        <v>200</v>
      </c>
      <c r="E25" s="101">
        <f t="shared" si="0"/>
        <v>200</v>
      </c>
      <c r="F25" s="101">
        <v>0</v>
      </c>
      <c r="G25" s="101">
        <v>110</v>
      </c>
      <c r="H25" s="101">
        <f t="shared" si="1"/>
        <v>110</v>
      </c>
      <c r="I25" s="105"/>
      <c r="J25" s="105">
        <f t="shared" si="2"/>
        <v>550</v>
      </c>
      <c r="K25" s="101">
        <v>0</v>
      </c>
      <c r="L25" s="101">
        <v>400</v>
      </c>
      <c r="M25" s="101">
        <f t="shared" si="3"/>
        <v>400</v>
      </c>
      <c r="N25" s="101">
        <v>0</v>
      </c>
      <c r="O25" s="101">
        <v>220</v>
      </c>
      <c r="P25" s="101">
        <f t="shared" si="4"/>
        <v>220</v>
      </c>
      <c r="Q25" s="105">
        <v>0</v>
      </c>
      <c r="R25" s="105">
        <f t="shared" si="5"/>
        <v>550</v>
      </c>
      <c r="S25" s="101">
        <v>0</v>
      </c>
      <c r="T25" s="101">
        <v>600</v>
      </c>
      <c r="U25" s="101">
        <f t="shared" si="6"/>
        <v>600</v>
      </c>
      <c r="V25" s="101">
        <v>0</v>
      </c>
      <c r="W25" s="101">
        <v>324</v>
      </c>
      <c r="X25" s="101">
        <f t="shared" si="7"/>
        <v>324</v>
      </c>
      <c r="Y25" s="105">
        <v>0</v>
      </c>
      <c r="Z25" s="105">
        <f t="shared" si="8"/>
        <v>540</v>
      </c>
      <c r="AA25" s="101">
        <v>0</v>
      </c>
      <c r="AB25" s="101">
        <v>800</v>
      </c>
      <c r="AC25" s="101">
        <f t="shared" si="9"/>
        <v>800</v>
      </c>
      <c r="AD25" s="101">
        <v>0</v>
      </c>
      <c r="AE25" s="101">
        <v>432</v>
      </c>
      <c r="AF25" s="101">
        <f t="shared" si="10"/>
        <v>432</v>
      </c>
      <c r="AG25" s="105">
        <v>0</v>
      </c>
      <c r="AH25" s="105">
        <f t="shared" si="11"/>
        <v>540</v>
      </c>
      <c r="AI25" s="101">
        <v>0</v>
      </c>
      <c r="AJ25" s="101">
        <v>930</v>
      </c>
      <c r="AK25" s="101">
        <f t="shared" si="12"/>
        <v>930</v>
      </c>
      <c r="AL25" s="101">
        <v>0</v>
      </c>
      <c r="AM25" s="101">
        <v>506.61935999999992</v>
      </c>
      <c r="AN25" s="101">
        <f t="shared" si="13"/>
        <v>506.61935999999992</v>
      </c>
      <c r="AO25" s="105">
        <v>0</v>
      </c>
      <c r="AP25" s="105">
        <f t="shared" si="14"/>
        <v>544.75199999999995</v>
      </c>
    </row>
    <row r="26" spans="1:42" ht="19.5" customHeight="1">
      <c r="A26" s="103">
        <v>20</v>
      </c>
      <c r="B26" s="110" t="s">
        <v>26</v>
      </c>
      <c r="C26" s="101">
        <v>0</v>
      </c>
      <c r="D26" s="101">
        <v>200</v>
      </c>
      <c r="E26" s="101">
        <f t="shared" si="0"/>
        <v>200</v>
      </c>
      <c r="F26" s="101">
        <v>0</v>
      </c>
      <c r="G26" s="101">
        <v>110</v>
      </c>
      <c r="H26" s="101">
        <f t="shared" si="1"/>
        <v>110</v>
      </c>
      <c r="I26" s="105"/>
      <c r="J26" s="105">
        <f t="shared" si="2"/>
        <v>550</v>
      </c>
      <c r="K26" s="101">
        <v>0</v>
      </c>
      <c r="L26" s="101">
        <v>400</v>
      </c>
      <c r="M26" s="101">
        <f t="shared" si="3"/>
        <v>400</v>
      </c>
      <c r="N26" s="101">
        <v>0</v>
      </c>
      <c r="O26" s="101">
        <v>224</v>
      </c>
      <c r="P26" s="101">
        <f t="shared" si="4"/>
        <v>224</v>
      </c>
      <c r="Q26" s="105">
        <v>0</v>
      </c>
      <c r="R26" s="105">
        <f t="shared" si="5"/>
        <v>560</v>
      </c>
      <c r="S26" s="101">
        <v>0</v>
      </c>
      <c r="T26" s="101">
        <v>600</v>
      </c>
      <c r="U26" s="101">
        <f t="shared" si="6"/>
        <v>600</v>
      </c>
      <c r="V26" s="101">
        <v>0</v>
      </c>
      <c r="W26" s="101">
        <v>330</v>
      </c>
      <c r="X26" s="101">
        <f t="shared" si="7"/>
        <v>330</v>
      </c>
      <c r="Y26" s="105">
        <v>0</v>
      </c>
      <c r="Z26" s="105">
        <f t="shared" si="8"/>
        <v>550</v>
      </c>
      <c r="AA26" s="101">
        <v>0</v>
      </c>
      <c r="AB26" s="101">
        <v>800</v>
      </c>
      <c r="AC26" s="101">
        <f t="shared" si="9"/>
        <v>800</v>
      </c>
      <c r="AD26" s="101">
        <v>0</v>
      </c>
      <c r="AE26" s="101">
        <v>440</v>
      </c>
      <c r="AF26" s="101">
        <f t="shared" si="10"/>
        <v>440</v>
      </c>
      <c r="AG26" s="105">
        <v>0</v>
      </c>
      <c r="AH26" s="105">
        <f t="shared" si="11"/>
        <v>550</v>
      </c>
      <c r="AI26" s="101">
        <v>0</v>
      </c>
      <c r="AJ26" s="101">
        <v>930</v>
      </c>
      <c r="AK26" s="101">
        <f t="shared" si="12"/>
        <v>930</v>
      </c>
      <c r="AL26" s="101">
        <v>0</v>
      </c>
      <c r="AM26" s="101">
        <v>520.79999999999995</v>
      </c>
      <c r="AN26" s="101">
        <f t="shared" si="13"/>
        <v>520.79999999999995</v>
      </c>
      <c r="AO26" s="105">
        <v>0</v>
      </c>
      <c r="AP26" s="105">
        <f t="shared" si="14"/>
        <v>559.99999999999989</v>
      </c>
    </row>
    <row r="27" spans="1:42" ht="19.5" customHeight="1">
      <c r="A27" s="103">
        <v>21</v>
      </c>
      <c r="B27" s="110" t="s">
        <v>27</v>
      </c>
      <c r="C27" s="101">
        <v>0</v>
      </c>
      <c r="D27" s="101">
        <v>100</v>
      </c>
      <c r="E27" s="101">
        <f t="shared" si="0"/>
        <v>100</v>
      </c>
      <c r="F27" s="101">
        <v>0</v>
      </c>
      <c r="G27" s="101">
        <v>43</v>
      </c>
      <c r="H27" s="101">
        <f t="shared" si="1"/>
        <v>43</v>
      </c>
      <c r="I27" s="105"/>
      <c r="J27" s="105">
        <f t="shared" si="2"/>
        <v>430</v>
      </c>
      <c r="K27" s="101">
        <v>0</v>
      </c>
      <c r="L27" s="101">
        <v>200</v>
      </c>
      <c r="M27" s="101">
        <f t="shared" si="3"/>
        <v>200</v>
      </c>
      <c r="N27" s="101">
        <v>0</v>
      </c>
      <c r="O27" s="101">
        <v>86</v>
      </c>
      <c r="P27" s="101">
        <f t="shared" si="4"/>
        <v>86</v>
      </c>
      <c r="Q27" s="105">
        <v>0</v>
      </c>
      <c r="R27" s="105">
        <f t="shared" si="5"/>
        <v>430</v>
      </c>
      <c r="S27" s="101">
        <v>0</v>
      </c>
      <c r="T27" s="101">
        <v>300</v>
      </c>
      <c r="U27" s="101">
        <f t="shared" si="6"/>
        <v>300</v>
      </c>
      <c r="V27" s="101">
        <v>0</v>
      </c>
      <c r="W27" s="101">
        <v>126</v>
      </c>
      <c r="X27" s="101">
        <f t="shared" si="7"/>
        <v>126</v>
      </c>
      <c r="Y27" s="105">
        <v>0</v>
      </c>
      <c r="Z27" s="105">
        <f t="shared" si="8"/>
        <v>420</v>
      </c>
      <c r="AA27" s="101">
        <v>0</v>
      </c>
      <c r="AB27" s="101">
        <v>400</v>
      </c>
      <c r="AC27" s="101">
        <f t="shared" si="9"/>
        <v>400</v>
      </c>
      <c r="AD27" s="101">
        <v>0</v>
      </c>
      <c r="AE27" s="101">
        <v>172</v>
      </c>
      <c r="AF27" s="101">
        <f t="shared" si="10"/>
        <v>172</v>
      </c>
      <c r="AG27" s="105">
        <v>0</v>
      </c>
      <c r="AH27" s="105">
        <f t="shared" si="11"/>
        <v>430</v>
      </c>
      <c r="AI27" s="101">
        <v>0</v>
      </c>
      <c r="AJ27" s="101">
        <v>470</v>
      </c>
      <c r="AK27" s="101">
        <f t="shared" si="12"/>
        <v>470</v>
      </c>
      <c r="AL27" s="101">
        <v>0</v>
      </c>
      <c r="AM27" s="101">
        <v>202.1</v>
      </c>
      <c r="AN27" s="101">
        <f t="shared" si="13"/>
        <v>202.1</v>
      </c>
      <c r="AO27" s="105">
        <v>0</v>
      </c>
      <c r="AP27" s="105">
        <f t="shared" si="14"/>
        <v>430</v>
      </c>
    </row>
    <row r="28" spans="1:42" ht="19.5" customHeight="1">
      <c r="A28" s="103">
        <v>22</v>
      </c>
      <c r="B28" s="110" t="s">
        <v>28</v>
      </c>
      <c r="C28" s="101">
        <v>0</v>
      </c>
      <c r="D28" s="101">
        <v>20</v>
      </c>
      <c r="E28" s="101">
        <f t="shared" si="0"/>
        <v>20</v>
      </c>
      <c r="F28" s="101">
        <v>0</v>
      </c>
      <c r="G28" s="101">
        <v>10</v>
      </c>
      <c r="H28" s="101">
        <f t="shared" si="1"/>
        <v>10</v>
      </c>
      <c r="I28" s="105"/>
      <c r="J28" s="105">
        <f t="shared" si="2"/>
        <v>500</v>
      </c>
      <c r="K28" s="101">
        <v>0</v>
      </c>
      <c r="L28" s="101">
        <v>40</v>
      </c>
      <c r="M28" s="101">
        <f t="shared" si="3"/>
        <v>40</v>
      </c>
      <c r="N28" s="101">
        <v>0</v>
      </c>
      <c r="O28" s="101">
        <v>20</v>
      </c>
      <c r="P28" s="101">
        <f t="shared" si="4"/>
        <v>20</v>
      </c>
      <c r="Q28" s="105">
        <v>0</v>
      </c>
      <c r="R28" s="105">
        <f t="shared" si="5"/>
        <v>500</v>
      </c>
      <c r="S28" s="101">
        <v>0</v>
      </c>
      <c r="T28" s="101">
        <v>60</v>
      </c>
      <c r="U28" s="101">
        <f t="shared" si="6"/>
        <v>60</v>
      </c>
      <c r="V28" s="101">
        <v>0</v>
      </c>
      <c r="W28" s="101">
        <v>30</v>
      </c>
      <c r="X28" s="101">
        <f t="shared" si="7"/>
        <v>30</v>
      </c>
      <c r="Y28" s="105">
        <v>0</v>
      </c>
      <c r="Z28" s="105">
        <f t="shared" si="8"/>
        <v>500</v>
      </c>
      <c r="AA28" s="101">
        <v>0</v>
      </c>
      <c r="AB28" s="101">
        <v>79.800000000000011</v>
      </c>
      <c r="AC28" s="101">
        <f t="shared" si="9"/>
        <v>79.800000000000011</v>
      </c>
      <c r="AD28" s="101">
        <v>0</v>
      </c>
      <c r="AE28" s="101">
        <v>39.935910000000007</v>
      </c>
      <c r="AF28" s="101">
        <f t="shared" si="10"/>
        <v>39.935910000000007</v>
      </c>
      <c r="AG28" s="105">
        <v>0</v>
      </c>
      <c r="AH28" s="105">
        <f t="shared" si="11"/>
        <v>500.45</v>
      </c>
      <c r="AI28" s="101">
        <v>0</v>
      </c>
      <c r="AJ28" s="101">
        <v>90</v>
      </c>
      <c r="AK28" s="101">
        <f t="shared" si="12"/>
        <v>90</v>
      </c>
      <c r="AL28" s="101">
        <v>0</v>
      </c>
      <c r="AM28" s="101">
        <v>45.9</v>
      </c>
      <c r="AN28" s="101">
        <f t="shared" si="13"/>
        <v>45.9</v>
      </c>
      <c r="AO28" s="105">
        <v>0</v>
      </c>
      <c r="AP28" s="105">
        <f t="shared" si="14"/>
        <v>510</v>
      </c>
    </row>
    <row r="29" spans="1:42" ht="19.5" customHeight="1">
      <c r="A29" s="103">
        <v>23</v>
      </c>
      <c r="B29" s="110" t="s">
        <v>29</v>
      </c>
      <c r="C29" s="101">
        <v>0</v>
      </c>
      <c r="D29" s="101">
        <v>1000</v>
      </c>
      <c r="E29" s="101">
        <f t="shared" si="0"/>
        <v>1000</v>
      </c>
      <c r="F29" s="101">
        <v>0</v>
      </c>
      <c r="G29" s="101">
        <v>480</v>
      </c>
      <c r="H29" s="101">
        <f t="shared" si="1"/>
        <v>480</v>
      </c>
      <c r="I29" s="105"/>
      <c r="J29" s="105">
        <f t="shared" si="2"/>
        <v>480</v>
      </c>
      <c r="K29" s="101">
        <v>0</v>
      </c>
      <c r="L29" s="101">
        <v>2000</v>
      </c>
      <c r="M29" s="101">
        <f t="shared" si="3"/>
        <v>2000</v>
      </c>
      <c r="N29" s="101">
        <v>0</v>
      </c>
      <c r="O29" s="101">
        <v>1000</v>
      </c>
      <c r="P29" s="101">
        <f t="shared" si="4"/>
        <v>1000</v>
      </c>
      <c r="Q29" s="105">
        <v>0</v>
      </c>
      <c r="R29" s="105">
        <f t="shared" si="5"/>
        <v>500</v>
      </c>
      <c r="S29" s="101">
        <v>0</v>
      </c>
      <c r="T29" s="101">
        <v>3000</v>
      </c>
      <c r="U29" s="101">
        <f t="shared" si="6"/>
        <v>3000</v>
      </c>
      <c r="V29" s="101">
        <v>0</v>
      </c>
      <c r="W29" s="101">
        <v>1560</v>
      </c>
      <c r="X29" s="101">
        <f t="shared" si="7"/>
        <v>1560</v>
      </c>
      <c r="Y29" s="105">
        <v>0</v>
      </c>
      <c r="Z29" s="105">
        <f t="shared" si="8"/>
        <v>520</v>
      </c>
      <c r="AA29" s="101">
        <v>0</v>
      </c>
      <c r="AB29" s="101">
        <v>4000</v>
      </c>
      <c r="AC29" s="101">
        <f t="shared" si="9"/>
        <v>4000</v>
      </c>
      <c r="AD29" s="101">
        <v>0</v>
      </c>
      <c r="AE29" s="101">
        <v>2160</v>
      </c>
      <c r="AF29" s="101">
        <f t="shared" si="10"/>
        <v>2160</v>
      </c>
      <c r="AG29" s="105">
        <v>0</v>
      </c>
      <c r="AH29" s="105">
        <f t="shared" si="11"/>
        <v>540</v>
      </c>
      <c r="AI29" s="101">
        <v>0</v>
      </c>
      <c r="AJ29" s="101">
        <v>4680</v>
      </c>
      <c r="AK29" s="101">
        <f t="shared" si="12"/>
        <v>4680</v>
      </c>
      <c r="AL29" s="101">
        <v>0</v>
      </c>
      <c r="AM29" s="101">
        <v>2620.8000000000002</v>
      </c>
      <c r="AN29" s="101">
        <f t="shared" si="13"/>
        <v>2620.8000000000002</v>
      </c>
      <c r="AO29" s="105">
        <v>0</v>
      </c>
      <c r="AP29" s="105">
        <f t="shared" si="14"/>
        <v>560</v>
      </c>
    </row>
    <row r="30" spans="1:42" ht="19.5" customHeight="1">
      <c r="A30" s="103">
        <v>24</v>
      </c>
      <c r="B30" s="110" t="s">
        <v>30</v>
      </c>
      <c r="C30" s="101">
        <v>0</v>
      </c>
      <c r="D30" s="101">
        <v>50</v>
      </c>
      <c r="E30" s="101">
        <f t="shared" si="0"/>
        <v>50</v>
      </c>
      <c r="F30" s="101">
        <v>0</v>
      </c>
      <c r="G30" s="101">
        <v>22</v>
      </c>
      <c r="H30" s="101">
        <f t="shared" si="1"/>
        <v>22</v>
      </c>
      <c r="I30" s="105"/>
      <c r="J30" s="105">
        <f t="shared" si="2"/>
        <v>440</v>
      </c>
      <c r="K30" s="101">
        <v>0</v>
      </c>
      <c r="L30" s="101">
        <v>100</v>
      </c>
      <c r="M30" s="101">
        <f t="shared" si="3"/>
        <v>100</v>
      </c>
      <c r="N30" s="101">
        <v>0</v>
      </c>
      <c r="O30" s="101">
        <v>44</v>
      </c>
      <c r="P30" s="101">
        <f t="shared" si="4"/>
        <v>44</v>
      </c>
      <c r="Q30" s="105">
        <v>0</v>
      </c>
      <c r="R30" s="105">
        <f t="shared" si="5"/>
        <v>440</v>
      </c>
      <c r="S30" s="101">
        <v>0</v>
      </c>
      <c r="T30" s="101">
        <v>150</v>
      </c>
      <c r="U30" s="101">
        <f t="shared" si="6"/>
        <v>150</v>
      </c>
      <c r="V30" s="101">
        <v>0</v>
      </c>
      <c r="W30" s="101">
        <v>66</v>
      </c>
      <c r="X30" s="101">
        <f t="shared" si="7"/>
        <v>66</v>
      </c>
      <c r="Y30" s="105">
        <v>0</v>
      </c>
      <c r="Z30" s="105">
        <f t="shared" si="8"/>
        <v>440</v>
      </c>
      <c r="AA30" s="101">
        <v>0</v>
      </c>
      <c r="AB30" s="101">
        <v>199.5</v>
      </c>
      <c r="AC30" s="101">
        <f t="shared" si="9"/>
        <v>199.5</v>
      </c>
      <c r="AD30" s="101">
        <v>0</v>
      </c>
      <c r="AE30" s="101">
        <v>91.77</v>
      </c>
      <c r="AF30" s="101">
        <f t="shared" si="10"/>
        <v>91.77</v>
      </c>
      <c r="AG30" s="105">
        <v>0</v>
      </c>
      <c r="AH30" s="105">
        <f t="shared" si="11"/>
        <v>460</v>
      </c>
      <c r="AI30" s="101">
        <v>0</v>
      </c>
      <c r="AJ30" s="101">
        <v>230</v>
      </c>
      <c r="AK30" s="101">
        <f t="shared" si="12"/>
        <v>230</v>
      </c>
      <c r="AL30" s="101">
        <v>0</v>
      </c>
      <c r="AM30" s="101">
        <v>105.8</v>
      </c>
      <c r="AN30" s="101">
        <f t="shared" si="13"/>
        <v>105.8</v>
      </c>
      <c r="AO30" s="105">
        <v>0</v>
      </c>
      <c r="AP30" s="105">
        <f t="shared" si="14"/>
        <v>460</v>
      </c>
    </row>
    <row r="31" spans="1:42" ht="19.5" customHeight="1">
      <c r="A31" s="103">
        <v>25</v>
      </c>
      <c r="B31" s="110" t="s">
        <v>31</v>
      </c>
      <c r="C31" s="101">
        <v>0</v>
      </c>
      <c r="D31" s="101">
        <v>1200</v>
      </c>
      <c r="E31" s="101">
        <f t="shared" si="0"/>
        <v>1200</v>
      </c>
      <c r="F31" s="101">
        <v>0</v>
      </c>
      <c r="G31" s="101">
        <v>672</v>
      </c>
      <c r="H31" s="101">
        <f t="shared" si="1"/>
        <v>672</v>
      </c>
      <c r="I31" s="105"/>
      <c r="J31" s="105">
        <f t="shared" si="2"/>
        <v>560</v>
      </c>
      <c r="K31" s="101">
        <v>0</v>
      </c>
      <c r="L31" s="101">
        <v>2400</v>
      </c>
      <c r="M31" s="101">
        <f t="shared" si="3"/>
        <v>2400</v>
      </c>
      <c r="N31" s="101">
        <v>0</v>
      </c>
      <c r="O31" s="101">
        <v>1440</v>
      </c>
      <c r="P31" s="101">
        <f t="shared" si="4"/>
        <v>1440</v>
      </c>
      <c r="Q31" s="105">
        <v>0</v>
      </c>
      <c r="R31" s="105">
        <f t="shared" si="5"/>
        <v>600</v>
      </c>
      <c r="S31" s="101">
        <v>0</v>
      </c>
      <c r="T31" s="101">
        <v>3600</v>
      </c>
      <c r="U31" s="101">
        <f t="shared" si="6"/>
        <v>3600</v>
      </c>
      <c r="V31" s="101">
        <v>0</v>
      </c>
      <c r="W31" s="101">
        <v>2232</v>
      </c>
      <c r="X31" s="101">
        <f t="shared" si="7"/>
        <v>2232</v>
      </c>
      <c r="Y31" s="105">
        <v>0</v>
      </c>
      <c r="Z31" s="105">
        <f t="shared" si="8"/>
        <v>620</v>
      </c>
      <c r="AA31" s="101">
        <v>0</v>
      </c>
      <c r="AB31" s="101">
        <v>4800</v>
      </c>
      <c r="AC31" s="101">
        <f t="shared" si="9"/>
        <v>4800</v>
      </c>
      <c r="AD31" s="101">
        <v>0</v>
      </c>
      <c r="AE31" s="101">
        <v>3120</v>
      </c>
      <c r="AF31" s="101">
        <f t="shared" si="10"/>
        <v>3120</v>
      </c>
      <c r="AG31" s="105">
        <v>0</v>
      </c>
      <c r="AH31" s="105">
        <f t="shared" si="11"/>
        <v>650</v>
      </c>
      <c r="AI31" s="101">
        <v>0</v>
      </c>
      <c r="AJ31" s="101">
        <v>5600</v>
      </c>
      <c r="AK31" s="101">
        <f t="shared" si="12"/>
        <v>5600</v>
      </c>
      <c r="AL31" s="101">
        <v>0</v>
      </c>
      <c r="AM31" s="101">
        <v>3808</v>
      </c>
      <c r="AN31" s="101">
        <f t="shared" si="13"/>
        <v>3808</v>
      </c>
      <c r="AO31" s="105">
        <v>0</v>
      </c>
      <c r="AP31" s="105">
        <f t="shared" si="14"/>
        <v>680</v>
      </c>
    </row>
    <row r="32" spans="1:42" ht="19.5" customHeight="1">
      <c r="A32" s="103">
        <v>26</v>
      </c>
      <c r="B32" s="110" t="s">
        <v>32</v>
      </c>
      <c r="C32" s="101">
        <v>0</v>
      </c>
      <c r="D32" s="101">
        <v>10</v>
      </c>
      <c r="E32" s="101">
        <f t="shared" si="0"/>
        <v>10</v>
      </c>
      <c r="F32" s="101">
        <v>0</v>
      </c>
      <c r="G32" s="101">
        <v>4.2</v>
      </c>
      <c r="H32" s="101">
        <f t="shared" si="1"/>
        <v>4.2</v>
      </c>
      <c r="I32" s="105"/>
      <c r="J32" s="105">
        <f t="shared" si="2"/>
        <v>420</v>
      </c>
      <c r="K32" s="101">
        <v>0</v>
      </c>
      <c r="L32" s="101">
        <v>20</v>
      </c>
      <c r="M32" s="101">
        <f t="shared" si="3"/>
        <v>20</v>
      </c>
      <c r="N32" s="101">
        <v>0</v>
      </c>
      <c r="O32" s="101">
        <v>8.4046620000000001</v>
      </c>
      <c r="P32" s="101">
        <f t="shared" si="4"/>
        <v>8.4046620000000001</v>
      </c>
      <c r="Q32" s="105">
        <v>0</v>
      </c>
      <c r="R32" s="105">
        <f t="shared" si="5"/>
        <v>420.23310000000004</v>
      </c>
      <c r="S32" s="101">
        <v>0</v>
      </c>
      <c r="T32" s="101">
        <v>30</v>
      </c>
      <c r="U32" s="101">
        <f t="shared" si="6"/>
        <v>30</v>
      </c>
      <c r="V32" s="101">
        <v>0</v>
      </c>
      <c r="W32" s="101">
        <v>12.6145571958</v>
      </c>
      <c r="X32" s="101">
        <f t="shared" si="7"/>
        <v>12.6145571958</v>
      </c>
      <c r="Y32" s="105">
        <v>0</v>
      </c>
      <c r="Z32" s="105">
        <f t="shared" si="8"/>
        <v>420.48523985999998</v>
      </c>
      <c r="AA32" s="101">
        <v>0</v>
      </c>
      <c r="AB32" s="101">
        <v>39.900000000000006</v>
      </c>
      <c r="AC32" s="101">
        <f t="shared" si="9"/>
        <v>39.900000000000006</v>
      </c>
      <c r="AD32" s="101">
        <v>0</v>
      </c>
      <c r="AE32" s="101">
        <v>17.157000000000004</v>
      </c>
      <c r="AF32" s="101">
        <f t="shared" si="10"/>
        <v>17.157000000000004</v>
      </c>
      <c r="AG32" s="105">
        <v>0</v>
      </c>
      <c r="AH32" s="105">
        <f t="shared" si="11"/>
        <v>430.00000000000006</v>
      </c>
      <c r="AI32" s="101">
        <v>0</v>
      </c>
      <c r="AJ32" s="101">
        <v>50</v>
      </c>
      <c r="AK32" s="101">
        <f t="shared" si="12"/>
        <v>50</v>
      </c>
      <c r="AL32" s="101">
        <v>0</v>
      </c>
      <c r="AM32" s="101">
        <v>22.25</v>
      </c>
      <c r="AN32" s="101">
        <f t="shared" si="13"/>
        <v>22.25</v>
      </c>
      <c r="AO32" s="105">
        <v>0</v>
      </c>
      <c r="AP32" s="105">
        <f t="shared" si="14"/>
        <v>445</v>
      </c>
    </row>
    <row r="33" spans="1:42" ht="19.5" customHeight="1">
      <c r="A33" s="103">
        <v>27</v>
      </c>
      <c r="B33" s="110" t="s">
        <v>33</v>
      </c>
      <c r="C33" s="101">
        <v>0</v>
      </c>
      <c r="D33" s="101">
        <v>4000</v>
      </c>
      <c r="E33" s="101">
        <f t="shared" si="0"/>
        <v>4000</v>
      </c>
      <c r="F33" s="101">
        <v>0</v>
      </c>
      <c r="G33" s="101">
        <v>2080</v>
      </c>
      <c r="H33" s="101">
        <f t="shared" si="1"/>
        <v>2080</v>
      </c>
      <c r="I33" s="105"/>
      <c r="J33" s="105">
        <f t="shared" si="2"/>
        <v>520</v>
      </c>
      <c r="K33" s="101">
        <v>0</v>
      </c>
      <c r="L33" s="101">
        <v>8000</v>
      </c>
      <c r="M33" s="101">
        <f t="shared" si="3"/>
        <v>8000</v>
      </c>
      <c r="N33" s="101">
        <v>0</v>
      </c>
      <c r="O33" s="101">
        <v>5083.5200000000004</v>
      </c>
      <c r="P33" s="101">
        <f t="shared" si="4"/>
        <v>5083.5200000000004</v>
      </c>
      <c r="Q33" s="105">
        <v>0</v>
      </c>
      <c r="R33" s="105">
        <f t="shared" si="5"/>
        <v>635.44000000000005</v>
      </c>
      <c r="S33" s="101">
        <v>0</v>
      </c>
      <c r="T33" s="101">
        <v>12000</v>
      </c>
      <c r="U33" s="101">
        <f t="shared" si="6"/>
        <v>12000</v>
      </c>
      <c r="V33" s="101">
        <v>0</v>
      </c>
      <c r="W33" s="101">
        <v>9120</v>
      </c>
      <c r="X33" s="101">
        <f t="shared" si="7"/>
        <v>9120</v>
      </c>
      <c r="Y33" s="105">
        <v>0</v>
      </c>
      <c r="Z33" s="105">
        <f t="shared" si="8"/>
        <v>760</v>
      </c>
      <c r="AA33" s="101">
        <v>0</v>
      </c>
      <c r="AB33" s="101">
        <v>16000</v>
      </c>
      <c r="AC33" s="101">
        <f t="shared" si="9"/>
        <v>16000</v>
      </c>
      <c r="AD33" s="101">
        <v>0</v>
      </c>
      <c r="AE33" s="101">
        <v>14080</v>
      </c>
      <c r="AF33" s="101">
        <f t="shared" si="10"/>
        <v>14080</v>
      </c>
      <c r="AG33" s="105">
        <v>0</v>
      </c>
      <c r="AH33" s="105">
        <f t="shared" si="11"/>
        <v>880</v>
      </c>
      <c r="AI33" s="101">
        <v>0</v>
      </c>
      <c r="AJ33" s="101">
        <v>18700</v>
      </c>
      <c r="AK33" s="101">
        <f t="shared" si="12"/>
        <v>18700</v>
      </c>
      <c r="AL33" s="101">
        <v>0</v>
      </c>
      <c r="AM33" s="101">
        <v>18700</v>
      </c>
      <c r="AN33" s="101">
        <f t="shared" si="13"/>
        <v>18700</v>
      </c>
      <c r="AO33" s="105">
        <v>0</v>
      </c>
      <c r="AP33" s="105">
        <f t="shared" si="14"/>
        <v>1000</v>
      </c>
    </row>
    <row r="34" spans="1:42" ht="19.5" customHeight="1">
      <c r="A34" s="103">
        <v>28</v>
      </c>
      <c r="B34" s="110" t="s">
        <v>34</v>
      </c>
      <c r="C34" s="101">
        <v>0</v>
      </c>
      <c r="D34" s="101">
        <v>200</v>
      </c>
      <c r="E34" s="101">
        <f t="shared" si="0"/>
        <v>200</v>
      </c>
      <c r="F34" s="101">
        <v>0</v>
      </c>
      <c r="G34" s="101">
        <v>112</v>
      </c>
      <c r="H34" s="101">
        <f t="shared" si="1"/>
        <v>112</v>
      </c>
      <c r="I34" s="105"/>
      <c r="J34" s="105">
        <f t="shared" si="2"/>
        <v>560</v>
      </c>
      <c r="K34" s="101">
        <v>0</v>
      </c>
      <c r="L34" s="101">
        <v>400</v>
      </c>
      <c r="M34" s="101">
        <f t="shared" si="3"/>
        <v>400</v>
      </c>
      <c r="N34" s="101">
        <v>0</v>
      </c>
      <c r="O34" s="101">
        <v>224</v>
      </c>
      <c r="P34" s="101">
        <f t="shared" si="4"/>
        <v>224</v>
      </c>
      <c r="Q34" s="105">
        <v>0</v>
      </c>
      <c r="R34" s="105">
        <f t="shared" si="5"/>
        <v>560</v>
      </c>
      <c r="S34" s="101">
        <v>0</v>
      </c>
      <c r="T34" s="101">
        <v>600</v>
      </c>
      <c r="U34" s="101">
        <f t="shared" si="6"/>
        <v>600</v>
      </c>
      <c r="V34" s="101">
        <v>0</v>
      </c>
      <c r="W34" s="101">
        <v>336</v>
      </c>
      <c r="X34" s="101">
        <f t="shared" si="7"/>
        <v>336</v>
      </c>
      <c r="Y34" s="105">
        <v>0</v>
      </c>
      <c r="Z34" s="105">
        <f t="shared" si="8"/>
        <v>560</v>
      </c>
      <c r="AA34" s="101">
        <v>0</v>
      </c>
      <c r="AB34" s="101">
        <v>800</v>
      </c>
      <c r="AC34" s="101">
        <f t="shared" si="9"/>
        <v>800</v>
      </c>
      <c r="AD34" s="101">
        <v>0</v>
      </c>
      <c r="AE34" s="101">
        <v>448</v>
      </c>
      <c r="AF34" s="101">
        <f t="shared" si="10"/>
        <v>448</v>
      </c>
      <c r="AG34" s="105">
        <v>0</v>
      </c>
      <c r="AH34" s="105">
        <f t="shared" si="11"/>
        <v>560</v>
      </c>
      <c r="AI34" s="101">
        <v>0</v>
      </c>
      <c r="AJ34" s="101">
        <v>940</v>
      </c>
      <c r="AK34" s="101">
        <f t="shared" si="12"/>
        <v>940</v>
      </c>
      <c r="AL34" s="101">
        <v>0</v>
      </c>
      <c r="AM34" s="101">
        <v>535.79999999999995</v>
      </c>
      <c r="AN34" s="101">
        <f t="shared" si="13"/>
        <v>535.79999999999995</v>
      </c>
      <c r="AO34" s="105">
        <v>0</v>
      </c>
      <c r="AP34" s="105">
        <f t="shared" si="14"/>
        <v>570</v>
      </c>
    </row>
    <row r="35" spans="1:42" ht="19.5" customHeight="1">
      <c r="A35" s="103">
        <v>29</v>
      </c>
      <c r="B35" s="110" t="s">
        <v>35</v>
      </c>
      <c r="C35" s="101">
        <v>0</v>
      </c>
      <c r="D35" s="101">
        <v>800</v>
      </c>
      <c r="E35" s="101">
        <f t="shared" si="0"/>
        <v>800</v>
      </c>
      <c r="F35" s="101">
        <v>0</v>
      </c>
      <c r="G35" s="101">
        <v>352</v>
      </c>
      <c r="H35" s="101">
        <f t="shared" si="1"/>
        <v>352</v>
      </c>
      <c r="I35" s="105"/>
      <c r="J35" s="105">
        <f t="shared" si="2"/>
        <v>440</v>
      </c>
      <c r="K35" s="101">
        <v>0</v>
      </c>
      <c r="L35" s="101">
        <v>1600</v>
      </c>
      <c r="M35" s="101">
        <f t="shared" si="3"/>
        <v>1600</v>
      </c>
      <c r="N35" s="101">
        <v>0</v>
      </c>
      <c r="O35" s="101">
        <v>735.25760000000002</v>
      </c>
      <c r="P35" s="101">
        <f t="shared" si="4"/>
        <v>735.25760000000002</v>
      </c>
      <c r="Q35" s="105">
        <v>0</v>
      </c>
      <c r="R35" s="105">
        <f t="shared" si="5"/>
        <v>459.536</v>
      </c>
      <c r="S35" s="101">
        <v>0</v>
      </c>
      <c r="T35" s="101">
        <v>2400</v>
      </c>
      <c r="U35" s="101">
        <f t="shared" si="6"/>
        <v>2400</v>
      </c>
      <c r="V35" s="101">
        <v>0</v>
      </c>
      <c r="W35" s="101">
        <v>1152</v>
      </c>
      <c r="X35" s="101">
        <f t="shared" si="7"/>
        <v>1152</v>
      </c>
      <c r="Y35" s="105">
        <v>0</v>
      </c>
      <c r="Z35" s="105">
        <f t="shared" si="8"/>
        <v>480</v>
      </c>
      <c r="AA35" s="101">
        <v>0</v>
      </c>
      <c r="AB35" s="101">
        <v>3200</v>
      </c>
      <c r="AC35" s="101">
        <f t="shared" si="9"/>
        <v>3200</v>
      </c>
      <c r="AD35" s="101">
        <v>0</v>
      </c>
      <c r="AE35" s="101">
        <v>1600</v>
      </c>
      <c r="AF35" s="101">
        <f t="shared" si="10"/>
        <v>1600</v>
      </c>
      <c r="AG35" s="105">
        <v>0</v>
      </c>
      <c r="AH35" s="105">
        <f t="shared" si="11"/>
        <v>500</v>
      </c>
      <c r="AI35" s="101">
        <v>0</v>
      </c>
      <c r="AJ35" s="101">
        <v>3700</v>
      </c>
      <c r="AK35" s="101">
        <f t="shared" si="12"/>
        <v>3700</v>
      </c>
      <c r="AL35" s="101">
        <v>0</v>
      </c>
      <c r="AM35" s="101">
        <v>1905.5</v>
      </c>
      <c r="AN35" s="101">
        <f t="shared" si="13"/>
        <v>1905.5</v>
      </c>
      <c r="AO35" s="105">
        <v>0</v>
      </c>
      <c r="AP35" s="105">
        <f t="shared" si="14"/>
        <v>515</v>
      </c>
    </row>
    <row r="36" spans="1:42" ht="19.5" customHeight="1">
      <c r="A36" s="103">
        <v>30</v>
      </c>
      <c r="B36" s="110" t="s">
        <v>36</v>
      </c>
      <c r="C36" s="101">
        <v>0</v>
      </c>
      <c r="D36" s="101">
        <v>10</v>
      </c>
      <c r="E36" s="101">
        <f t="shared" si="0"/>
        <v>10</v>
      </c>
      <c r="F36" s="101">
        <v>0</v>
      </c>
      <c r="G36" s="101">
        <v>5.5</v>
      </c>
      <c r="H36" s="101">
        <f t="shared" si="1"/>
        <v>5.5</v>
      </c>
      <c r="I36" s="105"/>
      <c r="J36" s="105">
        <f t="shared" si="2"/>
        <v>550</v>
      </c>
      <c r="K36" s="101">
        <v>0</v>
      </c>
      <c r="L36" s="101">
        <v>20</v>
      </c>
      <c r="M36" s="101">
        <f t="shared" si="3"/>
        <v>20</v>
      </c>
      <c r="N36" s="101">
        <v>0</v>
      </c>
      <c r="O36" s="101">
        <v>11.1</v>
      </c>
      <c r="P36" s="101">
        <f t="shared" si="4"/>
        <v>11.1</v>
      </c>
      <c r="Q36" s="105">
        <v>0</v>
      </c>
      <c r="R36" s="105">
        <f t="shared" si="5"/>
        <v>555</v>
      </c>
      <c r="S36" s="101">
        <v>0</v>
      </c>
      <c r="T36" s="101">
        <v>30</v>
      </c>
      <c r="U36" s="101">
        <f t="shared" si="6"/>
        <v>30</v>
      </c>
      <c r="V36" s="101">
        <v>0</v>
      </c>
      <c r="W36" s="101">
        <v>16.5</v>
      </c>
      <c r="X36" s="101">
        <f t="shared" si="7"/>
        <v>16.5</v>
      </c>
      <c r="Y36" s="105">
        <v>0</v>
      </c>
      <c r="Z36" s="105">
        <f t="shared" si="8"/>
        <v>550</v>
      </c>
      <c r="AA36" s="101">
        <v>0</v>
      </c>
      <c r="AB36" s="101">
        <v>45</v>
      </c>
      <c r="AC36" s="101">
        <f t="shared" si="9"/>
        <v>45</v>
      </c>
      <c r="AD36" s="101">
        <v>0</v>
      </c>
      <c r="AE36" s="101">
        <v>24.761137499999997</v>
      </c>
      <c r="AF36" s="101">
        <f t="shared" si="10"/>
        <v>24.761137499999997</v>
      </c>
      <c r="AG36" s="105">
        <v>0</v>
      </c>
      <c r="AH36" s="105">
        <f t="shared" si="11"/>
        <v>550.24749999999995</v>
      </c>
      <c r="AI36" s="101">
        <v>0</v>
      </c>
      <c r="AJ36" s="101">
        <v>50</v>
      </c>
      <c r="AK36" s="101">
        <f t="shared" si="12"/>
        <v>50</v>
      </c>
      <c r="AL36" s="101">
        <v>0</v>
      </c>
      <c r="AM36" s="101">
        <v>28.75</v>
      </c>
      <c r="AN36" s="101">
        <f t="shared" si="13"/>
        <v>28.75</v>
      </c>
      <c r="AO36" s="105">
        <v>0</v>
      </c>
      <c r="AP36" s="105">
        <f t="shared" si="14"/>
        <v>575</v>
      </c>
    </row>
    <row r="37" spans="1:42" ht="19.5" customHeight="1">
      <c r="A37" s="103">
        <v>31</v>
      </c>
      <c r="B37" s="110" t="s">
        <v>37</v>
      </c>
      <c r="C37" s="101">
        <v>0</v>
      </c>
      <c r="D37" s="101">
        <v>500</v>
      </c>
      <c r="E37" s="101">
        <f t="shared" si="0"/>
        <v>500</v>
      </c>
      <c r="F37" s="101">
        <v>0</v>
      </c>
      <c r="G37" s="101">
        <v>240</v>
      </c>
      <c r="H37" s="101">
        <f t="shared" si="1"/>
        <v>240</v>
      </c>
      <c r="I37" s="105"/>
      <c r="J37" s="105">
        <f t="shared" si="2"/>
        <v>480</v>
      </c>
      <c r="K37" s="101">
        <v>0</v>
      </c>
      <c r="L37" s="101">
        <v>1000</v>
      </c>
      <c r="M37" s="101">
        <f t="shared" si="3"/>
        <v>1000</v>
      </c>
      <c r="N37" s="101">
        <v>0</v>
      </c>
      <c r="O37" s="101">
        <v>490</v>
      </c>
      <c r="P37" s="101">
        <f t="shared" si="4"/>
        <v>490</v>
      </c>
      <c r="Q37" s="105">
        <v>0</v>
      </c>
      <c r="R37" s="105">
        <f t="shared" si="5"/>
        <v>490</v>
      </c>
      <c r="S37" s="101">
        <v>0</v>
      </c>
      <c r="T37" s="101">
        <v>1500</v>
      </c>
      <c r="U37" s="101">
        <f t="shared" si="6"/>
        <v>1500</v>
      </c>
      <c r="V37" s="101">
        <v>0</v>
      </c>
      <c r="W37" s="101">
        <v>750</v>
      </c>
      <c r="X37" s="101">
        <f t="shared" si="7"/>
        <v>750</v>
      </c>
      <c r="Y37" s="105">
        <v>0</v>
      </c>
      <c r="Z37" s="105">
        <f t="shared" si="8"/>
        <v>500</v>
      </c>
      <c r="AA37" s="101">
        <v>0</v>
      </c>
      <c r="AB37" s="101">
        <v>2000</v>
      </c>
      <c r="AC37" s="101">
        <f t="shared" si="9"/>
        <v>2000</v>
      </c>
      <c r="AD37" s="101">
        <v>0</v>
      </c>
      <c r="AE37" s="101">
        <v>1030</v>
      </c>
      <c r="AF37" s="101">
        <f t="shared" si="10"/>
        <v>1030</v>
      </c>
      <c r="AG37" s="105">
        <v>0</v>
      </c>
      <c r="AH37" s="105">
        <f t="shared" si="11"/>
        <v>515</v>
      </c>
      <c r="AI37" s="101">
        <v>0</v>
      </c>
      <c r="AJ37" s="101">
        <v>2300</v>
      </c>
      <c r="AK37" s="101">
        <f t="shared" si="12"/>
        <v>2300</v>
      </c>
      <c r="AL37" s="101">
        <v>0</v>
      </c>
      <c r="AM37" s="101">
        <v>1219</v>
      </c>
      <c r="AN37" s="101">
        <f t="shared" si="13"/>
        <v>1219</v>
      </c>
      <c r="AO37" s="105">
        <v>0</v>
      </c>
      <c r="AP37" s="105">
        <f t="shared" si="14"/>
        <v>530</v>
      </c>
    </row>
    <row r="38" spans="1:42" ht="19.5" customHeight="1">
      <c r="A38" s="103">
        <v>32</v>
      </c>
      <c r="B38" s="110" t="s">
        <v>38</v>
      </c>
      <c r="C38" s="101">
        <v>0</v>
      </c>
      <c r="D38" s="101">
        <v>20</v>
      </c>
      <c r="E38" s="101">
        <f>D38+C38</f>
        <v>20</v>
      </c>
      <c r="F38" s="101">
        <v>0</v>
      </c>
      <c r="G38" s="101">
        <v>11</v>
      </c>
      <c r="H38" s="101">
        <f t="shared" si="1"/>
        <v>11</v>
      </c>
      <c r="I38" s="105"/>
      <c r="J38" s="105">
        <f t="shared" si="2"/>
        <v>550</v>
      </c>
      <c r="K38" s="101">
        <v>0</v>
      </c>
      <c r="L38" s="101">
        <v>40</v>
      </c>
      <c r="M38" s="101">
        <f>L38+K38</f>
        <v>40</v>
      </c>
      <c r="N38" s="101">
        <v>0</v>
      </c>
      <c r="O38" s="101">
        <v>22.8</v>
      </c>
      <c r="P38" s="101">
        <f>O38+N38</f>
        <v>22.8</v>
      </c>
      <c r="Q38" s="105">
        <v>0</v>
      </c>
      <c r="R38" s="105">
        <f t="shared" si="5"/>
        <v>570</v>
      </c>
      <c r="S38" s="101">
        <v>0</v>
      </c>
      <c r="T38" s="101">
        <v>60</v>
      </c>
      <c r="U38" s="101">
        <f>T38+S38</f>
        <v>60</v>
      </c>
      <c r="V38" s="101">
        <v>0</v>
      </c>
      <c r="W38" s="101">
        <v>33.6</v>
      </c>
      <c r="X38" s="101">
        <f>W38+V38</f>
        <v>33.6</v>
      </c>
      <c r="Y38" s="105">
        <v>0</v>
      </c>
      <c r="Z38" s="105">
        <f t="shared" si="8"/>
        <v>560</v>
      </c>
      <c r="AA38" s="101">
        <v>0</v>
      </c>
      <c r="AB38" s="101">
        <v>79.800000000000011</v>
      </c>
      <c r="AC38" s="101">
        <f>AB38+AA38</f>
        <v>79.800000000000011</v>
      </c>
      <c r="AD38" s="101">
        <v>0</v>
      </c>
      <c r="AE38" s="101">
        <v>45.486000000000004</v>
      </c>
      <c r="AF38" s="101">
        <f>AE38+AD38</f>
        <v>45.486000000000004</v>
      </c>
      <c r="AG38" s="105">
        <v>0</v>
      </c>
      <c r="AH38" s="105">
        <f t="shared" si="11"/>
        <v>570</v>
      </c>
      <c r="AI38" s="101">
        <v>0</v>
      </c>
      <c r="AJ38" s="101">
        <v>90</v>
      </c>
      <c r="AK38" s="101">
        <f>AJ38+AI38</f>
        <v>90</v>
      </c>
      <c r="AL38" s="101">
        <v>0</v>
      </c>
      <c r="AM38" s="101">
        <v>54</v>
      </c>
      <c r="AN38" s="101">
        <f>AM38+AL38</f>
        <v>54</v>
      </c>
      <c r="AO38" s="105">
        <v>0</v>
      </c>
      <c r="AP38" s="105">
        <f t="shared" si="14"/>
        <v>600</v>
      </c>
    </row>
    <row r="39" spans="1:42" ht="25.5" customHeight="1">
      <c r="A39" s="176" t="s">
        <v>6</v>
      </c>
      <c r="B39" s="176"/>
      <c r="C39" s="107">
        <f>SUM(C7:C38)</f>
        <v>0</v>
      </c>
      <c r="D39" s="107">
        <f t="shared" ref="D39:AN39" si="15">SUM(D7:D38)</f>
        <v>15000</v>
      </c>
      <c r="E39" s="107">
        <f t="shared" si="15"/>
        <v>15000</v>
      </c>
      <c r="F39" s="107">
        <f t="shared" si="15"/>
        <v>0</v>
      </c>
      <c r="G39" s="107">
        <f t="shared" si="15"/>
        <v>7499.5</v>
      </c>
      <c r="H39" s="107">
        <f t="shared" si="15"/>
        <v>7499.5</v>
      </c>
      <c r="I39" s="105"/>
      <c r="J39" s="105">
        <f t="shared" ref="J39" si="16">G39*1000/D39</f>
        <v>499.96666666666664</v>
      </c>
      <c r="K39" s="107">
        <f t="shared" si="15"/>
        <v>0</v>
      </c>
      <c r="L39" s="107">
        <f t="shared" si="15"/>
        <v>30000</v>
      </c>
      <c r="M39" s="107">
        <f t="shared" si="15"/>
        <v>30000</v>
      </c>
      <c r="N39" s="107">
        <f t="shared" si="15"/>
        <v>0</v>
      </c>
      <c r="O39" s="107">
        <f t="shared" si="15"/>
        <v>16499.525219000003</v>
      </c>
      <c r="P39" s="107">
        <f t="shared" si="15"/>
        <v>16499.525219000003</v>
      </c>
      <c r="Q39" s="105"/>
      <c r="R39" s="105">
        <f t="shared" si="5"/>
        <v>549.98417396666673</v>
      </c>
      <c r="S39" s="107">
        <f t="shared" si="15"/>
        <v>0</v>
      </c>
      <c r="T39" s="107">
        <f t="shared" si="15"/>
        <v>45000</v>
      </c>
      <c r="U39" s="107">
        <f t="shared" si="15"/>
        <v>45000</v>
      </c>
      <c r="V39" s="107">
        <f t="shared" si="15"/>
        <v>0</v>
      </c>
      <c r="W39" s="107">
        <f t="shared" si="15"/>
        <v>26999.978557195798</v>
      </c>
      <c r="X39" s="107">
        <f t="shared" si="15"/>
        <v>26999.978557195798</v>
      </c>
      <c r="Y39" s="105"/>
      <c r="Z39" s="105">
        <f t="shared" si="8"/>
        <v>599.99952349323996</v>
      </c>
      <c r="AA39" s="107">
        <f t="shared" si="15"/>
        <v>0</v>
      </c>
      <c r="AB39" s="107">
        <f t="shared" si="15"/>
        <v>60000.1</v>
      </c>
      <c r="AC39" s="107">
        <f t="shared" si="15"/>
        <v>60000.1</v>
      </c>
      <c r="AD39" s="107">
        <f t="shared" si="15"/>
        <v>0</v>
      </c>
      <c r="AE39" s="107">
        <f t="shared" si="15"/>
        <v>38999.683497599988</v>
      </c>
      <c r="AF39" s="107">
        <f t="shared" si="15"/>
        <v>38999.683497599988</v>
      </c>
      <c r="AG39" s="105"/>
      <c r="AH39" s="105">
        <f t="shared" si="11"/>
        <v>649.99364163726375</v>
      </c>
      <c r="AI39" s="107">
        <f t="shared" si="15"/>
        <v>0</v>
      </c>
      <c r="AJ39" s="107">
        <f t="shared" si="15"/>
        <v>70000.048999999999</v>
      </c>
      <c r="AK39" s="107">
        <f t="shared" si="15"/>
        <v>70000.048999999999</v>
      </c>
      <c r="AL39" s="107">
        <f t="shared" si="15"/>
        <v>0</v>
      </c>
      <c r="AM39" s="107">
        <f t="shared" si="15"/>
        <v>48999.644350000002</v>
      </c>
      <c r="AN39" s="107">
        <f t="shared" si="15"/>
        <v>48999.644350000002</v>
      </c>
      <c r="AO39" s="105"/>
      <c r="AP39" s="105">
        <f t="shared" si="14"/>
        <v>699.99442928961378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</sheetData>
  <mergeCells count="32">
    <mergeCell ref="A1:J1"/>
    <mergeCell ref="A41:B41"/>
    <mergeCell ref="A42:B42"/>
    <mergeCell ref="A43:B43"/>
    <mergeCell ref="A39:B39"/>
    <mergeCell ref="I5:J5"/>
    <mergeCell ref="H3:J3"/>
    <mergeCell ref="C5:E5"/>
    <mergeCell ref="F5:H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" right="0" top="0" bottom="0" header="0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1:AP49"/>
  <sheetViews>
    <sheetView rightToLeft="1" zoomScaleNormal="100" workbookViewId="0">
      <selection activeCell="O15" sqref="O15"/>
    </sheetView>
  </sheetViews>
  <sheetFormatPr defaultColWidth="6.375" defaultRowHeight="18"/>
  <cols>
    <col min="1" max="1" width="4.75" style="92" customWidth="1"/>
    <col min="2" max="2" width="11" style="92" customWidth="1"/>
    <col min="3" max="5" width="6.375" style="92" customWidth="1"/>
    <col min="6" max="6" width="10.25" style="92" customWidth="1"/>
    <col min="7" max="7" width="6.375" style="92" customWidth="1"/>
    <col min="8" max="8" width="8.375" style="92" customWidth="1"/>
    <col min="9" max="13" width="6.375" style="92" customWidth="1"/>
    <col min="14" max="14" width="10.25" style="92" customWidth="1"/>
    <col min="15" max="15" width="6.375" style="92" customWidth="1"/>
    <col min="16" max="16" width="8.375" style="92" customWidth="1"/>
    <col min="17" max="21" width="6.375" style="92" customWidth="1"/>
    <col min="22" max="22" width="10.25" style="92" customWidth="1"/>
    <col min="23" max="23" width="6.375" style="92" customWidth="1"/>
    <col min="24" max="24" width="8.375" style="92" customWidth="1"/>
    <col min="25" max="29" width="6.375" style="92" customWidth="1"/>
    <col min="30" max="30" width="10.25" style="92" customWidth="1"/>
    <col min="31" max="31" width="6.375" style="92" customWidth="1"/>
    <col min="32" max="32" width="8.375" style="92" customWidth="1"/>
    <col min="33" max="34" width="6.375" style="92" customWidth="1"/>
    <col min="35" max="37" width="6.375" style="92"/>
    <col min="38" max="38" width="10.25" style="92" customWidth="1"/>
    <col min="39" max="39" width="6.375" style="92"/>
    <col min="40" max="40" width="8.375" style="92" customWidth="1"/>
    <col min="41" max="16384" width="6.375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100"/>
      <c r="B2" s="100"/>
      <c r="C2" s="100"/>
      <c r="D2" s="100"/>
      <c r="E2" s="100"/>
      <c r="F2" s="100" t="s">
        <v>84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ht="18.75" customHeight="1">
      <c r="A3" s="100"/>
      <c r="B3" s="100"/>
      <c r="C3" s="100"/>
      <c r="D3" s="100"/>
      <c r="E3" s="100"/>
      <c r="F3" s="100"/>
      <c r="G3" s="100"/>
      <c r="H3" s="170" t="s">
        <v>75</v>
      </c>
      <c r="I3" s="170"/>
      <c r="J3" s="170"/>
      <c r="K3" s="100"/>
      <c r="L3" s="100"/>
      <c r="M3" s="100"/>
      <c r="N3" s="100"/>
      <c r="O3" s="100"/>
      <c r="P3" s="170"/>
      <c r="Q3" s="170"/>
      <c r="R3" s="170"/>
      <c r="S3" s="100"/>
      <c r="T3" s="100"/>
      <c r="U3" s="100"/>
      <c r="V3" s="100"/>
      <c r="W3" s="100"/>
      <c r="X3" s="170"/>
      <c r="Y3" s="170"/>
      <c r="Z3" s="170"/>
      <c r="AA3" s="100"/>
      <c r="AB3" s="100"/>
      <c r="AC3" s="100"/>
      <c r="AD3" s="100"/>
      <c r="AE3" s="100"/>
      <c r="AF3" s="170"/>
      <c r="AG3" s="170"/>
      <c r="AH3" s="170"/>
      <c r="AI3" s="100"/>
      <c r="AJ3" s="100"/>
      <c r="AK3" s="100"/>
      <c r="AL3" s="100"/>
      <c r="AM3" s="100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>
        <v>50</v>
      </c>
      <c r="D7" s="101">
        <v>0</v>
      </c>
      <c r="E7" s="101">
        <f>D7+C7</f>
        <v>50</v>
      </c>
      <c r="F7" s="101">
        <v>100</v>
      </c>
      <c r="G7" s="101">
        <v>0</v>
      </c>
      <c r="H7" s="101">
        <f>G7+F7</f>
        <v>100</v>
      </c>
      <c r="I7" s="105">
        <f>F7*1000/C7</f>
        <v>2000</v>
      </c>
      <c r="J7" s="105"/>
      <c r="K7" s="101">
        <v>100</v>
      </c>
      <c r="L7" s="101">
        <v>0</v>
      </c>
      <c r="M7" s="101">
        <f>L7+K7</f>
        <v>100</v>
      </c>
      <c r="N7" s="101">
        <v>220</v>
      </c>
      <c r="O7" s="101">
        <v>0</v>
      </c>
      <c r="P7" s="101">
        <f>O7+N7</f>
        <v>220</v>
      </c>
      <c r="Q7" s="105">
        <f>N7*1000/K7</f>
        <v>2200</v>
      </c>
      <c r="R7" s="105"/>
      <c r="S7" s="101">
        <v>200</v>
      </c>
      <c r="T7" s="101">
        <v>0</v>
      </c>
      <c r="U7" s="101">
        <f>T7+S7</f>
        <v>200</v>
      </c>
      <c r="V7" s="101">
        <v>400</v>
      </c>
      <c r="W7" s="101">
        <v>0</v>
      </c>
      <c r="X7" s="101">
        <f>W7+V7</f>
        <v>400</v>
      </c>
      <c r="Y7" s="105">
        <f>V7*1000/S7</f>
        <v>2000</v>
      </c>
      <c r="Z7" s="105"/>
      <c r="AA7" s="101">
        <v>300</v>
      </c>
      <c r="AB7" s="101">
        <v>0</v>
      </c>
      <c r="AC7" s="101">
        <f>AB7+AA7</f>
        <v>300</v>
      </c>
      <c r="AD7" s="101">
        <v>700</v>
      </c>
      <c r="AE7" s="101">
        <v>0</v>
      </c>
      <c r="AF7" s="101">
        <f>AE7+AD7</f>
        <v>700</v>
      </c>
      <c r="AG7" s="105">
        <f>AD7*1000/AA7</f>
        <v>2333.3333333333335</v>
      </c>
      <c r="AH7" s="105"/>
      <c r="AI7" s="101">
        <v>400</v>
      </c>
      <c r="AJ7" s="101">
        <v>0</v>
      </c>
      <c r="AK7" s="101">
        <f>AJ7+AI7</f>
        <v>400</v>
      </c>
      <c r="AL7" s="101">
        <v>1000</v>
      </c>
      <c r="AM7" s="101">
        <v>0</v>
      </c>
      <c r="AN7" s="101">
        <f>AM7+AL7</f>
        <v>1000</v>
      </c>
      <c r="AO7" s="105">
        <f>AL7*1000/AI7</f>
        <v>2500</v>
      </c>
      <c r="AP7" s="105"/>
    </row>
    <row r="8" spans="1:42" ht="19.5" customHeight="1">
      <c r="A8" s="103">
        <v>2</v>
      </c>
      <c r="B8" s="110" t="s">
        <v>8</v>
      </c>
      <c r="C8" s="101">
        <v>50</v>
      </c>
      <c r="D8" s="101">
        <v>0</v>
      </c>
      <c r="E8" s="101">
        <f t="shared" ref="E8:E38" si="0">D8+C8</f>
        <v>50</v>
      </c>
      <c r="F8" s="101">
        <v>100</v>
      </c>
      <c r="G8" s="101">
        <v>0</v>
      </c>
      <c r="H8" s="101">
        <f t="shared" ref="H8:H38" si="1">G8+F8</f>
        <v>100</v>
      </c>
      <c r="I8" s="105">
        <f t="shared" ref="I8:I34" si="2">F8*1000/C8</f>
        <v>2000</v>
      </c>
      <c r="J8" s="105"/>
      <c r="K8" s="101">
        <v>100</v>
      </c>
      <c r="L8" s="101">
        <v>0</v>
      </c>
      <c r="M8" s="101">
        <f t="shared" ref="M8:M38" si="3">L8+K8</f>
        <v>100</v>
      </c>
      <c r="N8" s="101">
        <v>220</v>
      </c>
      <c r="O8" s="101">
        <v>0</v>
      </c>
      <c r="P8" s="101">
        <f t="shared" ref="P8:P38" si="4">O8+N8</f>
        <v>220</v>
      </c>
      <c r="Q8" s="105">
        <f t="shared" ref="Q8:Q39" si="5">N8*1000/K8</f>
        <v>2200</v>
      </c>
      <c r="R8" s="105"/>
      <c r="S8" s="101">
        <v>200</v>
      </c>
      <c r="T8" s="101">
        <v>0</v>
      </c>
      <c r="U8" s="101">
        <f t="shared" ref="U8:U38" si="6">T8+S8</f>
        <v>200</v>
      </c>
      <c r="V8" s="101">
        <v>400</v>
      </c>
      <c r="W8" s="101">
        <v>0</v>
      </c>
      <c r="X8" s="101">
        <f t="shared" ref="X8:X38" si="7">W8+V8</f>
        <v>400</v>
      </c>
      <c r="Y8" s="105">
        <f t="shared" ref="Y8:Y39" si="8">V8*1000/S8</f>
        <v>2000</v>
      </c>
      <c r="Z8" s="105"/>
      <c r="AA8" s="101">
        <v>300</v>
      </c>
      <c r="AB8" s="101">
        <v>0</v>
      </c>
      <c r="AC8" s="101">
        <f t="shared" ref="AC8:AC38" si="9">AB8+AA8</f>
        <v>300</v>
      </c>
      <c r="AD8" s="101">
        <v>700</v>
      </c>
      <c r="AE8" s="101">
        <v>0</v>
      </c>
      <c r="AF8" s="101">
        <f t="shared" ref="AF8:AF38" si="10">AE8+AD8</f>
        <v>700</v>
      </c>
      <c r="AG8" s="105">
        <f t="shared" ref="AG8:AG39" si="11">AD8*1000/AA8</f>
        <v>2333.3333333333335</v>
      </c>
      <c r="AH8" s="105"/>
      <c r="AI8" s="101">
        <v>400</v>
      </c>
      <c r="AJ8" s="101">
        <v>0</v>
      </c>
      <c r="AK8" s="101">
        <f t="shared" ref="AK8:AK38" si="12">AJ8+AI8</f>
        <v>400</v>
      </c>
      <c r="AL8" s="101">
        <v>1000</v>
      </c>
      <c r="AM8" s="101">
        <v>0</v>
      </c>
      <c r="AN8" s="101">
        <f t="shared" ref="AN8:AN38" si="13">AM8+AL8</f>
        <v>1000</v>
      </c>
      <c r="AO8" s="105">
        <f t="shared" ref="AO8:AO39" si="14">AL8*1000/AI8</f>
        <v>2500</v>
      </c>
      <c r="AP8" s="105"/>
    </row>
    <row r="9" spans="1:42" ht="19.5" customHeight="1">
      <c r="A9" s="103">
        <v>3</v>
      </c>
      <c r="B9" s="110" t="s">
        <v>9</v>
      </c>
      <c r="C9" s="101">
        <v>12000</v>
      </c>
      <c r="D9" s="101">
        <v>0</v>
      </c>
      <c r="E9" s="101">
        <f t="shared" si="0"/>
        <v>12000</v>
      </c>
      <c r="F9" s="101">
        <v>29000</v>
      </c>
      <c r="G9" s="101">
        <v>0</v>
      </c>
      <c r="H9" s="101">
        <f t="shared" si="1"/>
        <v>29000</v>
      </c>
      <c r="I9" s="105">
        <f t="shared" si="2"/>
        <v>2416.6666666666665</v>
      </c>
      <c r="J9" s="105"/>
      <c r="K9" s="101">
        <v>13500</v>
      </c>
      <c r="L9" s="101">
        <v>0</v>
      </c>
      <c r="M9" s="101">
        <f t="shared" si="3"/>
        <v>13500</v>
      </c>
      <c r="N9" s="101">
        <v>35000</v>
      </c>
      <c r="O9" s="101">
        <v>0</v>
      </c>
      <c r="P9" s="101">
        <f t="shared" si="4"/>
        <v>35000</v>
      </c>
      <c r="Q9" s="105">
        <f t="shared" si="5"/>
        <v>2592.5925925925926</v>
      </c>
      <c r="R9" s="105"/>
      <c r="S9" s="101">
        <v>15000</v>
      </c>
      <c r="T9" s="101">
        <v>0</v>
      </c>
      <c r="U9" s="101">
        <f t="shared" si="6"/>
        <v>15000</v>
      </c>
      <c r="V9" s="101">
        <v>40000</v>
      </c>
      <c r="W9" s="101">
        <v>0</v>
      </c>
      <c r="X9" s="101">
        <f t="shared" si="7"/>
        <v>40000</v>
      </c>
      <c r="Y9" s="105">
        <f t="shared" si="8"/>
        <v>2666.6666666666665</v>
      </c>
      <c r="Z9" s="105"/>
      <c r="AA9" s="101">
        <v>16000</v>
      </c>
      <c r="AB9" s="101">
        <v>0</v>
      </c>
      <c r="AC9" s="101">
        <f t="shared" si="9"/>
        <v>16000</v>
      </c>
      <c r="AD9" s="101">
        <v>45000</v>
      </c>
      <c r="AE9" s="101">
        <v>0</v>
      </c>
      <c r="AF9" s="101">
        <f t="shared" si="10"/>
        <v>45000</v>
      </c>
      <c r="AG9" s="105">
        <f t="shared" si="11"/>
        <v>2812.5</v>
      </c>
      <c r="AH9" s="105"/>
      <c r="AI9" s="101">
        <v>17000</v>
      </c>
      <c r="AJ9" s="101">
        <v>0</v>
      </c>
      <c r="AK9" s="101">
        <f t="shared" si="12"/>
        <v>17000</v>
      </c>
      <c r="AL9" s="101">
        <v>47000</v>
      </c>
      <c r="AM9" s="101">
        <v>0</v>
      </c>
      <c r="AN9" s="101">
        <f t="shared" si="13"/>
        <v>47000</v>
      </c>
      <c r="AO9" s="105">
        <f t="shared" si="14"/>
        <v>2764.705882352941</v>
      </c>
      <c r="AP9" s="105"/>
    </row>
    <row r="10" spans="1:42" ht="19.5" customHeight="1">
      <c r="A10" s="103">
        <v>4</v>
      </c>
      <c r="B10" s="110" t="s">
        <v>10</v>
      </c>
      <c r="C10" s="101">
        <v>0</v>
      </c>
      <c r="D10" s="101">
        <v>0</v>
      </c>
      <c r="E10" s="101">
        <f t="shared" si="0"/>
        <v>0</v>
      </c>
      <c r="F10" s="101">
        <v>0</v>
      </c>
      <c r="G10" s="101">
        <v>0</v>
      </c>
      <c r="H10" s="101">
        <f t="shared" si="1"/>
        <v>0</v>
      </c>
      <c r="I10" s="105"/>
      <c r="J10" s="105"/>
      <c r="K10" s="101">
        <v>0</v>
      </c>
      <c r="L10" s="101">
        <v>0</v>
      </c>
      <c r="M10" s="101">
        <f t="shared" si="3"/>
        <v>0</v>
      </c>
      <c r="N10" s="101">
        <v>0</v>
      </c>
      <c r="O10" s="101">
        <v>0</v>
      </c>
      <c r="P10" s="101">
        <f t="shared" si="4"/>
        <v>0</v>
      </c>
      <c r="Q10" s="105"/>
      <c r="R10" s="105"/>
      <c r="S10" s="101">
        <v>0</v>
      </c>
      <c r="T10" s="101">
        <v>0</v>
      </c>
      <c r="U10" s="101">
        <f t="shared" si="6"/>
        <v>0</v>
      </c>
      <c r="V10" s="101">
        <v>0</v>
      </c>
      <c r="W10" s="101">
        <v>0</v>
      </c>
      <c r="X10" s="101">
        <f t="shared" si="7"/>
        <v>0</v>
      </c>
      <c r="Y10" s="105"/>
      <c r="Z10" s="105"/>
      <c r="AA10" s="101">
        <v>0</v>
      </c>
      <c r="AB10" s="101">
        <v>0</v>
      </c>
      <c r="AC10" s="101">
        <f t="shared" si="9"/>
        <v>0</v>
      </c>
      <c r="AD10" s="101">
        <v>0</v>
      </c>
      <c r="AE10" s="101">
        <v>0</v>
      </c>
      <c r="AF10" s="101">
        <f t="shared" si="10"/>
        <v>0</v>
      </c>
      <c r="AG10" s="105"/>
      <c r="AH10" s="105"/>
      <c r="AI10" s="101">
        <v>0</v>
      </c>
      <c r="AJ10" s="101">
        <v>0</v>
      </c>
      <c r="AK10" s="101">
        <f t="shared" si="12"/>
        <v>0</v>
      </c>
      <c r="AL10" s="101">
        <v>0</v>
      </c>
      <c r="AM10" s="101">
        <v>0</v>
      </c>
      <c r="AN10" s="101">
        <f t="shared" si="13"/>
        <v>0</v>
      </c>
      <c r="AO10" s="105"/>
      <c r="AP10" s="105"/>
    </row>
    <row r="11" spans="1:42" ht="19.5" customHeight="1">
      <c r="A11" s="103">
        <v>5</v>
      </c>
      <c r="B11" s="110" t="s">
        <v>11</v>
      </c>
      <c r="C11" s="101">
        <v>0</v>
      </c>
      <c r="D11" s="101">
        <v>0</v>
      </c>
      <c r="E11" s="101">
        <f t="shared" si="0"/>
        <v>0</v>
      </c>
      <c r="F11" s="101">
        <v>0</v>
      </c>
      <c r="G11" s="101">
        <v>0</v>
      </c>
      <c r="H11" s="101">
        <f t="shared" si="1"/>
        <v>0</v>
      </c>
      <c r="I11" s="105"/>
      <c r="J11" s="105"/>
      <c r="K11" s="101">
        <v>0</v>
      </c>
      <c r="L11" s="101">
        <v>0</v>
      </c>
      <c r="M11" s="101">
        <f t="shared" si="3"/>
        <v>0</v>
      </c>
      <c r="N11" s="101">
        <v>0</v>
      </c>
      <c r="O11" s="101">
        <v>0</v>
      </c>
      <c r="P11" s="101">
        <f t="shared" si="4"/>
        <v>0</v>
      </c>
      <c r="Q11" s="105"/>
      <c r="R11" s="105"/>
      <c r="S11" s="101">
        <v>0</v>
      </c>
      <c r="T11" s="101">
        <v>0</v>
      </c>
      <c r="U11" s="101">
        <f t="shared" si="6"/>
        <v>0</v>
      </c>
      <c r="V11" s="101">
        <v>0</v>
      </c>
      <c r="W11" s="101">
        <v>0</v>
      </c>
      <c r="X11" s="101">
        <f t="shared" si="7"/>
        <v>0</v>
      </c>
      <c r="Y11" s="105"/>
      <c r="Z11" s="105"/>
      <c r="AA11" s="101">
        <v>0</v>
      </c>
      <c r="AB11" s="101">
        <v>0</v>
      </c>
      <c r="AC11" s="101">
        <f t="shared" si="9"/>
        <v>0</v>
      </c>
      <c r="AD11" s="101">
        <v>0</v>
      </c>
      <c r="AE11" s="101">
        <v>0</v>
      </c>
      <c r="AF11" s="101">
        <f t="shared" si="10"/>
        <v>0</v>
      </c>
      <c r="AG11" s="105"/>
      <c r="AH11" s="105"/>
      <c r="AI11" s="101">
        <v>0</v>
      </c>
      <c r="AJ11" s="101">
        <v>0</v>
      </c>
      <c r="AK11" s="101">
        <f t="shared" si="12"/>
        <v>0</v>
      </c>
      <c r="AL11" s="101">
        <v>0</v>
      </c>
      <c r="AM11" s="101">
        <v>0</v>
      </c>
      <c r="AN11" s="101">
        <f t="shared" si="13"/>
        <v>0</v>
      </c>
      <c r="AO11" s="105"/>
      <c r="AP11" s="105"/>
    </row>
    <row r="12" spans="1:42" ht="19.5" customHeight="1">
      <c r="A12" s="103">
        <v>6</v>
      </c>
      <c r="B12" s="110" t="s">
        <v>12</v>
      </c>
      <c r="C12" s="101">
        <v>50</v>
      </c>
      <c r="D12" s="101">
        <v>0</v>
      </c>
      <c r="E12" s="101">
        <f t="shared" si="0"/>
        <v>50</v>
      </c>
      <c r="F12" s="101">
        <v>100</v>
      </c>
      <c r="G12" s="101">
        <v>0</v>
      </c>
      <c r="H12" s="101">
        <f t="shared" si="1"/>
        <v>100</v>
      </c>
      <c r="I12" s="105">
        <f t="shared" si="2"/>
        <v>2000</v>
      </c>
      <c r="J12" s="105"/>
      <c r="K12" s="101">
        <v>100</v>
      </c>
      <c r="L12" s="101">
        <v>0</v>
      </c>
      <c r="M12" s="101">
        <f t="shared" si="3"/>
        <v>100</v>
      </c>
      <c r="N12" s="101">
        <v>200</v>
      </c>
      <c r="O12" s="101">
        <v>0</v>
      </c>
      <c r="P12" s="101">
        <f t="shared" si="4"/>
        <v>200</v>
      </c>
      <c r="Q12" s="105">
        <f t="shared" si="5"/>
        <v>2000</v>
      </c>
      <c r="R12" s="105"/>
      <c r="S12" s="101">
        <v>200</v>
      </c>
      <c r="T12" s="101">
        <v>0</v>
      </c>
      <c r="U12" s="101">
        <f t="shared" si="6"/>
        <v>200</v>
      </c>
      <c r="V12" s="101">
        <v>400</v>
      </c>
      <c r="W12" s="101">
        <v>0</v>
      </c>
      <c r="X12" s="101">
        <f t="shared" si="7"/>
        <v>400</v>
      </c>
      <c r="Y12" s="105">
        <f t="shared" si="8"/>
        <v>2000</v>
      </c>
      <c r="Z12" s="105"/>
      <c r="AA12" s="101">
        <v>300</v>
      </c>
      <c r="AB12" s="101">
        <v>0</v>
      </c>
      <c r="AC12" s="101">
        <f t="shared" si="9"/>
        <v>300</v>
      </c>
      <c r="AD12" s="101">
        <v>800</v>
      </c>
      <c r="AE12" s="101">
        <v>0</v>
      </c>
      <c r="AF12" s="101">
        <f t="shared" si="10"/>
        <v>800</v>
      </c>
      <c r="AG12" s="105">
        <f t="shared" si="11"/>
        <v>2666.6666666666665</v>
      </c>
      <c r="AH12" s="105"/>
      <c r="AI12" s="101">
        <v>400</v>
      </c>
      <c r="AJ12" s="101">
        <v>0</v>
      </c>
      <c r="AK12" s="101">
        <f t="shared" si="12"/>
        <v>400</v>
      </c>
      <c r="AL12" s="101">
        <v>1300</v>
      </c>
      <c r="AM12" s="101">
        <v>0</v>
      </c>
      <c r="AN12" s="101">
        <f t="shared" si="13"/>
        <v>1300</v>
      </c>
      <c r="AO12" s="105">
        <f t="shared" si="14"/>
        <v>3250</v>
      </c>
      <c r="AP12" s="105"/>
    </row>
    <row r="13" spans="1:42" ht="19.5" customHeight="1">
      <c r="A13" s="103">
        <v>7</v>
      </c>
      <c r="B13" s="110" t="s">
        <v>13</v>
      </c>
      <c r="C13" s="101">
        <v>0</v>
      </c>
      <c r="D13" s="101">
        <v>0</v>
      </c>
      <c r="E13" s="101">
        <f t="shared" si="0"/>
        <v>0</v>
      </c>
      <c r="F13" s="101">
        <v>0</v>
      </c>
      <c r="G13" s="101">
        <v>0</v>
      </c>
      <c r="H13" s="101">
        <f t="shared" si="1"/>
        <v>0</v>
      </c>
      <c r="I13" s="105"/>
      <c r="J13" s="105"/>
      <c r="K13" s="101">
        <v>0</v>
      </c>
      <c r="L13" s="101">
        <v>0</v>
      </c>
      <c r="M13" s="101">
        <f t="shared" si="3"/>
        <v>0</v>
      </c>
      <c r="N13" s="101">
        <v>0</v>
      </c>
      <c r="O13" s="101">
        <v>0</v>
      </c>
      <c r="P13" s="101">
        <f t="shared" si="4"/>
        <v>0</v>
      </c>
      <c r="Q13" s="105"/>
      <c r="R13" s="105"/>
      <c r="S13" s="101">
        <v>0</v>
      </c>
      <c r="T13" s="101">
        <v>0</v>
      </c>
      <c r="U13" s="101">
        <f t="shared" si="6"/>
        <v>0</v>
      </c>
      <c r="V13" s="101">
        <v>0</v>
      </c>
      <c r="W13" s="101">
        <v>0</v>
      </c>
      <c r="X13" s="101">
        <f t="shared" si="7"/>
        <v>0</v>
      </c>
      <c r="Y13" s="105"/>
      <c r="Z13" s="105"/>
      <c r="AA13" s="101">
        <v>0</v>
      </c>
      <c r="AB13" s="101">
        <v>0</v>
      </c>
      <c r="AC13" s="101">
        <f t="shared" si="9"/>
        <v>0</v>
      </c>
      <c r="AD13" s="101">
        <v>0</v>
      </c>
      <c r="AE13" s="101">
        <v>0</v>
      </c>
      <c r="AF13" s="101">
        <f t="shared" si="10"/>
        <v>0</v>
      </c>
      <c r="AG13" s="105"/>
      <c r="AH13" s="105"/>
      <c r="AI13" s="101">
        <v>0</v>
      </c>
      <c r="AJ13" s="101">
        <v>0</v>
      </c>
      <c r="AK13" s="101">
        <f t="shared" si="12"/>
        <v>0</v>
      </c>
      <c r="AL13" s="101">
        <v>0</v>
      </c>
      <c r="AM13" s="101">
        <v>0</v>
      </c>
      <c r="AN13" s="101">
        <f t="shared" si="13"/>
        <v>0</v>
      </c>
      <c r="AO13" s="105"/>
      <c r="AP13" s="105"/>
    </row>
    <row r="14" spans="1:42" ht="19.5" customHeight="1">
      <c r="A14" s="103">
        <v>8</v>
      </c>
      <c r="B14" s="110" t="s">
        <v>14</v>
      </c>
      <c r="C14" s="101">
        <v>0</v>
      </c>
      <c r="D14" s="101">
        <v>0</v>
      </c>
      <c r="E14" s="101">
        <f t="shared" si="0"/>
        <v>0</v>
      </c>
      <c r="F14" s="101">
        <v>0</v>
      </c>
      <c r="G14" s="101">
        <v>0</v>
      </c>
      <c r="H14" s="101">
        <f t="shared" si="1"/>
        <v>0</v>
      </c>
      <c r="I14" s="105"/>
      <c r="J14" s="105"/>
      <c r="K14" s="101">
        <v>0</v>
      </c>
      <c r="L14" s="101">
        <v>0</v>
      </c>
      <c r="M14" s="101">
        <f t="shared" si="3"/>
        <v>0</v>
      </c>
      <c r="N14" s="101">
        <v>0</v>
      </c>
      <c r="O14" s="101">
        <v>0</v>
      </c>
      <c r="P14" s="101">
        <f t="shared" si="4"/>
        <v>0</v>
      </c>
      <c r="Q14" s="105"/>
      <c r="R14" s="105"/>
      <c r="S14" s="101">
        <v>0</v>
      </c>
      <c r="T14" s="101">
        <v>0</v>
      </c>
      <c r="U14" s="101">
        <f t="shared" si="6"/>
        <v>0</v>
      </c>
      <c r="V14" s="101">
        <v>0</v>
      </c>
      <c r="W14" s="101">
        <v>0</v>
      </c>
      <c r="X14" s="101">
        <f t="shared" si="7"/>
        <v>0</v>
      </c>
      <c r="Y14" s="105"/>
      <c r="Z14" s="105"/>
      <c r="AA14" s="101">
        <v>0</v>
      </c>
      <c r="AB14" s="101">
        <v>0</v>
      </c>
      <c r="AC14" s="101">
        <f t="shared" si="9"/>
        <v>0</v>
      </c>
      <c r="AD14" s="101">
        <v>0</v>
      </c>
      <c r="AE14" s="101">
        <v>0</v>
      </c>
      <c r="AF14" s="101">
        <f t="shared" si="10"/>
        <v>0</v>
      </c>
      <c r="AG14" s="105"/>
      <c r="AH14" s="105"/>
      <c r="AI14" s="101">
        <v>0</v>
      </c>
      <c r="AJ14" s="101">
        <v>0</v>
      </c>
      <c r="AK14" s="101">
        <f t="shared" si="12"/>
        <v>0</v>
      </c>
      <c r="AL14" s="101">
        <v>0</v>
      </c>
      <c r="AM14" s="101">
        <v>0</v>
      </c>
      <c r="AN14" s="101">
        <f t="shared" si="13"/>
        <v>0</v>
      </c>
      <c r="AO14" s="105"/>
      <c r="AP14" s="105"/>
    </row>
    <row r="15" spans="1:42" ht="19.5" customHeight="1">
      <c r="A15" s="103">
        <v>9</v>
      </c>
      <c r="B15" s="110" t="s">
        <v>15</v>
      </c>
      <c r="C15" s="101">
        <v>50</v>
      </c>
      <c r="D15" s="101">
        <v>0</v>
      </c>
      <c r="E15" s="101">
        <f t="shared" si="0"/>
        <v>50</v>
      </c>
      <c r="F15" s="101">
        <v>100</v>
      </c>
      <c r="G15" s="101">
        <v>0</v>
      </c>
      <c r="H15" s="101">
        <f t="shared" si="1"/>
        <v>100</v>
      </c>
      <c r="I15" s="105">
        <f t="shared" si="2"/>
        <v>2000</v>
      </c>
      <c r="J15" s="105"/>
      <c r="K15" s="101">
        <v>100</v>
      </c>
      <c r="L15" s="101">
        <v>0</v>
      </c>
      <c r="M15" s="101">
        <f t="shared" si="3"/>
        <v>100</v>
      </c>
      <c r="N15" s="101">
        <v>220</v>
      </c>
      <c r="O15" s="101">
        <v>0</v>
      </c>
      <c r="P15" s="101">
        <f t="shared" si="4"/>
        <v>220</v>
      </c>
      <c r="Q15" s="105">
        <f t="shared" si="5"/>
        <v>2200</v>
      </c>
      <c r="R15" s="105"/>
      <c r="S15" s="101">
        <v>200</v>
      </c>
      <c r="T15" s="101">
        <v>0</v>
      </c>
      <c r="U15" s="101">
        <f t="shared" si="6"/>
        <v>200</v>
      </c>
      <c r="V15" s="101">
        <v>400</v>
      </c>
      <c r="W15" s="101">
        <v>0</v>
      </c>
      <c r="X15" s="101">
        <f t="shared" si="7"/>
        <v>400</v>
      </c>
      <c r="Y15" s="105">
        <f t="shared" si="8"/>
        <v>2000</v>
      </c>
      <c r="Z15" s="105"/>
      <c r="AA15" s="101">
        <v>300</v>
      </c>
      <c r="AB15" s="101">
        <v>0</v>
      </c>
      <c r="AC15" s="101">
        <f t="shared" si="9"/>
        <v>300</v>
      </c>
      <c r="AD15" s="101">
        <v>800</v>
      </c>
      <c r="AE15" s="101">
        <v>0</v>
      </c>
      <c r="AF15" s="101">
        <f t="shared" si="10"/>
        <v>800</v>
      </c>
      <c r="AG15" s="105">
        <f t="shared" si="11"/>
        <v>2666.6666666666665</v>
      </c>
      <c r="AH15" s="105"/>
      <c r="AI15" s="101">
        <v>400</v>
      </c>
      <c r="AJ15" s="101">
        <v>0</v>
      </c>
      <c r="AK15" s="101">
        <f t="shared" si="12"/>
        <v>400</v>
      </c>
      <c r="AL15" s="101">
        <v>1300</v>
      </c>
      <c r="AM15" s="101">
        <v>0</v>
      </c>
      <c r="AN15" s="101">
        <f t="shared" si="13"/>
        <v>1300</v>
      </c>
      <c r="AO15" s="105">
        <f t="shared" si="14"/>
        <v>3250</v>
      </c>
      <c r="AP15" s="105"/>
    </row>
    <row r="16" spans="1:42" ht="19.5" customHeight="1">
      <c r="A16" s="103">
        <v>10</v>
      </c>
      <c r="B16" s="110" t="s">
        <v>16</v>
      </c>
      <c r="C16" s="101">
        <v>0</v>
      </c>
      <c r="D16" s="101">
        <v>0</v>
      </c>
      <c r="E16" s="101">
        <f t="shared" si="0"/>
        <v>0</v>
      </c>
      <c r="F16" s="101">
        <v>0</v>
      </c>
      <c r="G16" s="101">
        <v>0</v>
      </c>
      <c r="H16" s="101">
        <f t="shared" si="1"/>
        <v>0</v>
      </c>
      <c r="I16" s="105"/>
      <c r="J16" s="105"/>
      <c r="K16" s="101">
        <v>0</v>
      </c>
      <c r="L16" s="101">
        <v>0</v>
      </c>
      <c r="M16" s="101">
        <f t="shared" si="3"/>
        <v>0</v>
      </c>
      <c r="N16" s="101">
        <v>0</v>
      </c>
      <c r="O16" s="101">
        <v>0</v>
      </c>
      <c r="P16" s="101">
        <f t="shared" si="4"/>
        <v>0</v>
      </c>
      <c r="Q16" s="105"/>
      <c r="R16" s="105"/>
      <c r="S16" s="101">
        <v>0</v>
      </c>
      <c r="T16" s="101">
        <v>0</v>
      </c>
      <c r="U16" s="101">
        <f t="shared" si="6"/>
        <v>0</v>
      </c>
      <c r="V16" s="101">
        <v>0</v>
      </c>
      <c r="W16" s="101">
        <v>0</v>
      </c>
      <c r="X16" s="101">
        <f t="shared" si="7"/>
        <v>0</v>
      </c>
      <c r="Y16" s="105"/>
      <c r="Z16" s="105"/>
      <c r="AA16" s="101">
        <v>0</v>
      </c>
      <c r="AB16" s="101">
        <v>0</v>
      </c>
      <c r="AC16" s="101">
        <f t="shared" si="9"/>
        <v>0</v>
      </c>
      <c r="AD16" s="101">
        <v>0</v>
      </c>
      <c r="AE16" s="101">
        <v>0</v>
      </c>
      <c r="AF16" s="101">
        <f t="shared" si="10"/>
        <v>0</v>
      </c>
      <c r="AG16" s="105"/>
      <c r="AH16" s="105"/>
      <c r="AI16" s="101">
        <v>0</v>
      </c>
      <c r="AJ16" s="101">
        <v>0</v>
      </c>
      <c r="AK16" s="101">
        <f t="shared" si="12"/>
        <v>0</v>
      </c>
      <c r="AL16" s="101">
        <v>0</v>
      </c>
      <c r="AM16" s="101">
        <v>0</v>
      </c>
      <c r="AN16" s="101">
        <f t="shared" si="13"/>
        <v>0</v>
      </c>
      <c r="AO16" s="105"/>
      <c r="AP16" s="105"/>
    </row>
    <row r="17" spans="1:42" ht="19.5" customHeight="1">
      <c r="A17" s="103">
        <v>11</v>
      </c>
      <c r="B17" s="110" t="s">
        <v>17</v>
      </c>
      <c r="C17" s="101">
        <v>50</v>
      </c>
      <c r="D17" s="101">
        <v>0</v>
      </c>
      <c r="E17" s="101">
        <f t="shared" si="0"/>
        <v>50</v>
      </c>
      <c r="F17" s="101">
        <v>100</v>
      </c>
      <c r="G17" s="101">
        <v>0</v>
      </c>
      <c r="H17" s="101">
        <f t="shared" si="1"/>
        <v>100</v>
      </c>
      <c r="I17" s="105">
        <f t="shared" si="2"/>
        <v>2000</v>
      </c>
      <c r="J17" s="105"/>
      <c r="K17" s="101">
        <v>100</v>
      </c>
      <c r="L17" s="101">
        <v>0</v>
      </c>
      <c r="M17" s="101">
        <f t="shared" si="3"/>
        <v>100</v>
      </c>
      <c r="N17" s="101">
        <v>220</v>
      </c>
      <c r="O17" s="101">
        <v>0</v>
      </c>
      <c r="P17" s="101">
        <f t="shared" si="4"/>
        <v>220</v>
      </c>
      <c r="Q17" s="105">
        <f t="shared" si="5"/>
        <v>2200</v>
      </c>
      <c r="R17" s="105"/>
      <c r="S17" s="101">
        <v>200</v>
      </c>
      <c r="T17" s="101">
        <v>0</v>
      </c>
      <c r="U17" s="101">
        <f t="shared" si="6"/>
        <v>200</v>
      </c>
      <c r="V17" s="101">
        <v>400</v>
      </c>
      <c r="W17" s="101">
        <v>0</v>
      </c>
      <c r="X17" s="101">
        <f t="shared" si="7"/>
        <v>400</v>
      </c>
      <c r="Y17" s="105">
        <f t="shared" si="8"/>
        <v>2000</v>
      </c>
      <c r="Z17" s="105"/>
      <c r="AA17" s="101">
        <v>300</v>
      </c>
      <c r="AB17" s="101">
        <v>0</v>
      </c>
      <c r="AC17" s="101">
        <f t="shared" si="9"/>
        <v>300</v>
      </c>
      <c r="AD17" s="101">
        <v>800</v>
      </c>
      <c r="AE17" s="101">
        <v>0</v>
      </c>
      <c r="AF17" s="101">
        <f t="shared" si="10"/>
        <v>800</v>
      </c>
      <c r="AG17" s="105">
        <f t="shared" si="11"/>
        <v>2666.6666666666665</v>
      </c>
      <c r="AH17" s="105"/>
      <c r="AI17" s="101">
        <v>400</v>
      </c>
      <c r="AJ17" s="101">
        <v>0</v>
      </c>
      <c r="AK17" s="101">
        <f t="shared" si="12"/>
        <v>400</v>
      </c>
      <c r="AL17" s="101">
        <v>1300</v>
      </c>
      <c r="AM17" s="101">
        <v>0</v>
      </c>
      <c r="AN17" s="101">
        <f t="shared" si="13"/>
        <v>1300</v>
      </c>
      <c r="AO17" s="105">
        <f t="shared" si="14"/>
        <v>3250</v>
      </c>
      <c r="AP17" s="105"/>
    </row>
    <row r="18" spans="1:42" ht="19.5" customHeight="1">
      <c r="A18" s="103">
        <v>12</v>
      </c>
      <c r="B18" s="110" t="s">
        <v>18</v>
      </c>
      <c r="C18" s="101">
        <v>50</v>
      </c>
      <c r="D18" s="101">
        <v>0</v>
      </c>
      <c r="E18" s="101">
        <f t="shared" si="0"/>
        <v>50</v>
      </c>
      <c r="F18" s="101">
        <v>100</v>
      </c>
      <c r="G18" s="101">
        <v>0</v>
      </c>
      <c r="H18" s="101">
        <f t="shared" si="1"/>
        <v>100</v>
      </c>
      <c r="I18" s="105">
        <f t="shared" si="2"/>
        <v>2000</v>
      </c>
      <c r="J18" s="105"/>
      <c r="K18" s="101">
        <v>100</v>
      </c>
      <c r="L18" s="101">
        <v>0</v>
      </c>
      <c r="M18" s="101">
        <f t="shared" si="3"/>
        <v>100</v>
      </c>
      <c r="N18" s="101">
        <v>220</v>
      </c>
      <c r="O18" s="101">
        <v>0</v>
      </c>
      <c r="P18" s="101">
        <f t="shared" si="4"/>
        <v>220</v>
      </c>
      <c r="Q18" s="105">
        <f t="shared" si="5"/>
        <v>2200</v>
      </c>
      <c r="R18" s="105"/>
      <c r="S18" s="101">
        <v>200</v>
      </c>
      <c r="T18" s="101">
        <v>0</v>
      </c>
      <c r="U18" s="101">
        <f t="shared" si="6"/>
        <v>200</v>
      </c>
      <c r="V18" s="101">
        <v>400</v>
      </c>
      <c r="W18" s="101">
        <v>0</v>
      </c>
      <c r="X18" s="101">
        <f t="shared" si="7"/>
        <v>400</v>
      </c>
      <c r="Y18" s="105">
        <f t="shared" si="8"/>
        <v>2000</v>
      </c>
      <c r="Z18" s="105"/>
      <c r="AA18" s="101">
        <v>300</v>
      </c>
      <c r="AB18" s="101">
        <v>0</v>
      </c>
      <c r="AC18" s="101">
        <f t="shared" si="9"/>
        <v>300</v>
      </c>
      <c r="AD18" s="101">
        <v>800</v>
      </c>
      <c r="AE18" s="101">
        <v>0</v>
      </c>
      <c r="AF18" s="101">
        <f t="shared" si="10"/>
        <v>800</v>
      </c>
      <c r="AG18" s="105">
        <f t="shared" si="11"/>
        <v>2666.6666666666665</v>
      </c>
      <c r="AH18" s="105"/>
      <c r="AI18" s="101">
        <v>400</v>
      </c>
      <c r="AJ18" s="101">
        <v>0</v>
      </c>
      <c r="AK18" s="101">
        <f t="shared" si="12"/>
        <v>400</v>
      </c>
      <c r="AL18" s="101">
        <v>1300</v>
      </c>
      <c r="AM18" s="101">
        <v>0</v>
      </c>
      <c r="AN18" s="101">
        <f t="shared" si="13"/>
        <v>1300</v>
      </c>
      <c r="AO18" s="105">
        <f t="shared" si="14"/>
        <v>3250</v>
      </c>
      <c r="AP18" s="105"/>
    </row>
    <row r="19" spans="1:42" ht="19.5" customHeight="1">
      <c r="A19" s="103">
        <v>13</v>
      </c>
      <c r="B19" s="110" t="s">
        <v>19</v>
      </c>
      <c r="C19" s="101">
        <v>0</v>
      </c>
      <c r="D19" s="101">
        <v>0</v>
      </c>
      <c r="E19" s="101">
        <f t="shared" si="0"/>
        <v>0</v>
      </c>
      <c r="F19" s="101">
        <v>0</v>
      </c>
      <c r="G19" s="101">
        <v>0</v>
      </c>
      <c r="H19" s="101">
        <f t="shared" si="1"/>
        <v>0</v>
      </c>
      <c r="I19" s="105"/>
      <c r="J19" s="105"/>
      <c r="K19" s="101">
        <v>0</v>
      </c>
      <c r="L19" s="101">
        <v>0</v>
      </c>
      <c r="M19" s="101">
        <f t="shared" si="3"/>
        <v>0</v>
      </c>
      <c r="N19" s="101">
        <v>0</v>
      </c>
      <c r="O19" s="101">
        <v>0</v>
      </c>
      <c r="P19" s="101">
        <f t="shared" si="4"/>
        <v>0</v>
      </c>
      <c r="Q19" s="105"/>
      <c r="R19" s="105"/>
      <c r="S19" s="101">
        <v>0</v>
      </c>
      <c r="T19" s="101">
        <v>0</v>
      </c>
      <c r="U19" s="101">
        <f t="shared" si="6"/>
        <v>0</v>
      </c>
      <c r="V19" s="101">
        <v>0</v>
      </c>
      <c r="W19" s="101">
        <v>0</v>
      </c>
      <c r="X19" s="101">
        <f t="shared" si="7"/>
        <v>0</v>
      </c>
      <c r="Y19" s="105"/>
      <c r="Z19" s="105"/>
      <c r="AA19" s="101">
        <v>0</v>
      </c>
      <c r="AB19" s="101">
        <v>0</v>
      </c>
      <c r="AC19" s="101">
        <f t="shared" si="9"/>
        <v>0</v>
      </c>
      <c r="AD19" s="101">
        <v>0</v>
      </c>
      <c r="AE19" s="101">
        <v>0</v>
      </c>
      <c r="AF19" s="101">
        <f t="shared" si="10"/>
        <v>0</v>
      </c>
      <c r="AG19" s="105"/>
      <c r="AH19" s="105"/>
      <c r="AI19" s="101">
        <v>0</v>
      </c>
      <c r="AJ19" s="101">
        <v>0</v>
      </c>
      <c r="AK19" s="101">
        <f t="shared" si="12"/>
        <v>0</v>
      </c>
      <c r="AL19" s="101">
        <v>0</v>
      </c>
      <c r="AM19" s="101">
        <v>0</v>
      </c>
      <c r="AN19" s="101">
        <f t="shared" si="13"/>
        <v>0</v>
      </c>
      <c r="AO19" s="105"/>
      <c r="AP19" s="105"/>
    </row>
    <row r="20" spans="1:42" ht="19.5" customHeight="1">
      <c r="A20" s="103">
        <v>14</v>
      </c>
      <c r="B20" s="110" t="s">
        <v>20</v>
      </c>
      <c r="C20" s="101">
        <v>200</v>
      </c>
      <c r="D20" s="101">
        <v>0</v>
      </c>
      <c r="E20" s="101">
        <f t="shared" si="0"/>
        <v>200</v>
      </c>
      <c r="F20" s="101">
        <v>400</v>
      </c>
      <c r="G20" s="101">
        <v>0</v>
      </c>
      <c r="H20" s="101">
        <f t="shared" si="1"/>
        <v>400</v>
      </c>
      <c r="I20" s="105">
        <f t="shared" si="2"/>
        <v>2000</v>
      </c>
      <c r="J20" s="105"/>
      <c r="K20" s="101">
        <v>600</v>
      </c>
      <c r="L20" s="101">
        <v>0</v>
      </c>
      <c r="M20" s="101">
        <f t="shared" si="3"/>
        <v>600</v>
      </c>
      <c r="N20" s="101">
        <v>1000</v>
      </c>
      <c r="O20" s="101">
        <v>0</v>
      </c>
      <c r="P20" s="101">
        <f t="shared" si="4"/>
        <v>1000</v>
      </c>
      <c r="Q20" s="105">
        <f t="shared" si="5"/>
        <v>1666.6666666666667</v>
      </c>
      <c r="R20" s="105"/>
      <c r="S20" s="101">
        <v>1500</v>
      </c>
      <c r="T20" s="101">
        <v>0</v>
      </c>
      <c r="U20" s="101">
        <f t="shared" si="6"/>
        <v>1500</v>
      </c>
      <c r="V20" s="101">
        <v>3000</v>
      </c>
      <c r="W20" s="101">
        <v>0</v>
      </c>
      <c r="X20" s="101">
        <f t="shared" si="7"/>
        <v>3000</v>
      </c>
      <c r="Y20" s="105">
        <f t="shared" si="8"/>
        <v>2000</v>
      </c>
      <c r="Z20" s="105"/>
      <c r="AA20" s="101">
        <v>2300</v>
      </c>
      <c r="AB20" s="101">
        <v>0</v>
      </c>
      <c r="AC20" s="101">
        <f t="shared" si="9"/>
        <v>2300</v>
      </c>
      <c r="AD20" s="101">
        <v>6000</v>
      </c>
      <c r="AE20" s="101">
        <v>0</v>
      </c>
      <c r="AF20" s="101">
        <f t="shared" si="10"/>
        <v>6000</v>
      </c>
      <c r="AG20" s="105">
        <f t="shared" si="11"/>
        <v>2608.695652173913</v>
      </c>
      <c r="AH20" s="105"/>
      <c r="AI20" s="101">
        <v>2500</v>
      </c>
      <c r="AJ20" s="101">
        <v>0</v>
      </c>
      <c r="AK20" s="101">
        <f t="shared" si="12"/>
        <v>2500</v>
      </c>
      <c r="AL20" s="101">
        <v>6500</v>
      </c>
      <c r="AM20" s="101">
        <v>0</v>
      </c>
      <c r="AN20" s="101">
        <f t="shared" si="13"/>
        <v>6500</v>
      </c>
      <c r="AO20" s="105">
        <f t="shared" si="14"/>
        <v>2600</v>
      </c>
      <c r="AP20" s="105"/>
    </row>
    <row r="21" spans="1:42" s="120" customFormat="1" ht="19.5" customHeight="1">
      <c r="A21" s="113">
        <v>15</v>
      </c>
      <c r="B21" s="114" t="s">
        <v>21</v>
      </c>
      <c r="C21" s="116">
        <v>0</v>
      </c>
      <c r="D21" s="116">
        <v>0</v>
      </c>
      <c r="E21" s="116">
        <f t="shared" si="0"/>
        <v>0</v>
      </c>
      <c r="F21" s="116">
        <v>0</v>
      </c>
      <c r="G21" s="116">
        <v>0</v>
      </c>
      <c r="H21" s="116">
        <f t="shared" si="1"/>
        <v>0</v>
      </c>
      <c r="I21" s="118"/>
      <c r="J21" s="118"/>
      <c r="K21" s="116">
        <v>0</v>
      </c>
      <c r="L21" s="116">
        <v>0</v>
      </c>
      <c r="M21" s="116">
        <f t="shared" si="3"/>
        <v>0</v>
      </c>
      <c r="N21" s="116">
        <v>200</v>
      </c>
      <c r="O21" s="116">
        <v>0</v>
      </c>
      <c r="P21" s="116">
        <f t="shared" si="4"/>
        <v>200</v>
      </c>
      <c r="Q21" s="118"/>
      <c r="R21" s="118"/>
      <c r="S21" s="116">
        <v>200</v>
      </c>
      <c r="T21" s="116">
        <v>0</v>
      </c>
      <c r="U21" s="116">
        <f t="shared" si="6"/>
        <v>200</v>
      </c>
      <c r="V21" s="116">
        <v>400</v>
      </c>
      <c r="W21" s="116">
        <v>0</v>
      </c>
      <c r="X21" s="116">
        <f t="shared" si="7"/>
        <v>400</v>
      </c>
      <c r="Y21" s="118">
        <f t="shared" si="8"/>
        <v>2000</v>
      </c>
      <c r="Z21" s="118"/>
      <c r="AA21" s="116">
        <v>300</v>
      </c>
      <c r="AB21" s="116">
        <v>0</v>
      </c>
      <c r="AC21" s="116">
        <f t="shared" si="9"/>
        <v>300</v>
      </c>
      <c r="AD21" s="116">
        <v>800</v>
      </c>
      <c r="AE21" s="116">
        <v>0</v>
      </c>
      <c r="AF21" s="116">
        <f t="shared" si="10"/>
        <v>800</v>
      </c>
      <c r="AG21" s="118">
        <f t="shared" si="11"/>
        <v>2666.6666666666665</v>
      </c>
      <c r="AH21" s="118"/>
      <c r="AI21" s="116">
        <v>400</v>
      </c>
      <c r="AJ21" s="116">
        <v>0</v>
      </c>
      <c r="AK21" s="116">
        <f t="shared" si="12"/>
        <v>400</v>
      </c>
      <c r="AL21" s="116">
        <v>1300</v>
      </c>
      <c r="AM21" s="116">
        <v>0</v>
      </c>
      <c r="AN21" s="116">
        <f t="shared" si="13"/>
        <v>1300</v>
      </c>
      <c r="AO21" s="118">
        <f t="shared" si="14"/>
        <v>3250</v>
      </c>
      <c r="AP21" s="118"/>
    </row>
    <row r="22" spans="1:42" ht="19.5" customHeight="1">
      <c r="A22" s="103">
        <v>16</v>
      </c>
      <c r="B22" s="110" t="s">
        <v>22</v>
      </c>
      <c r="C22" s="101">
        <v>0</v>
      </c>
      <c r="D22" s="101">
        <v>0</v>
      </c>
      <c r="E22" s="101">
        <f t="shared" si="0"/>
        <v>0</v>
      </c>
      <c r="F22" s="101">
        <v>0</v>
      </c>
      <c r="G22" s="101">
        <v>0</v>
      </c>
      <c r="H22" s="101">
        <f t="shared" si="1"/>
        <v>0</v>
      </c>
      <c r="I22" s="105"/>
      <c r="J22" s="105"/>
      <c r="K22" s="101">
        <v>0</v>
      </c>
      <c r="L22" s="101">
        <v>0</v>
      </c>
      <c r="M22" s="101">
        <f t="shared" si="3"/>
        <v>0</v>
      </c>
      <c r="N22" s="101">
        <v>0</v>
      </c>
      <c r="O22" s="101">
        <v>0</v>
      </c>
      <c r="P22" s="101">
        <f t="shared" si="4"/>
        <v>0</v>
      </c>
      <c r="Q22" s="105"/>
      <c r="R22" s="105"/>
      <c r="S22" s="101">
        <v>0</v>
      </c>
      <c r="T22" s="101">
        <v>0</v>
      </c>
      <c r="U22" s="101">
        <f t="shared" si="6"/>
        <v>0</v>
      </c>
      <c r="V22" s="101">
        <v>0</v>
      </c>
      <c r="W22" s="101">
        <v>0</v>
      </c>
      <c r="X22" s="101">
        <f t="shared" si="7"/>
        <v>0</v>
      </c>
      <c r="Y22" s="105"/>
      <c r="Z22" s="105"/>
      <c r="AA22" s="101">
        <v>0</v>
      </c>
      <c r="AB22" s="101">
        <v>0</v>
      </c>
      <c r="AC22" s="101">
        <f t="shared" si="9"/>
        <v>0</v>
      </c>
      <c r="AD22" s="101">
        <v>0</v>
      </c>
      <c r="AE22" s="101">
        <v>0</v>
      </c>
      <c r="AF22" s="101">
        <f t="shared" si="10"/>
        <v>0</v>
      </c>
      <c r="AG22" s="105"/>
      <c r="AH22" s="105"/>
      <c r="AI22" s="101">
        <v>0</v>
      </c>
      <c r="AJ22" s="101">
        <v>0</v>
      </c>
      <c r="AK22" s="101">
        <f t="shared" si="12"/>
        <v>0</v>
      </c>
      <c r="AL22" s="101">
        <v>0</v>
      </c>
      <c r="AM22" s="101">
        <v>0</v>
      </c>
      <c r="AN22" s="101">
        <f t="shared" si="13"/>
        <v>0</v>
      </c>
      <c r="AO22" s="105"/>
      <c r="AP22" s="105"/>
    </row>
    <row r="23" spans="1:42" ht="19.5" customHeight="1">
      <c r="A23" s="103">
        <v>17</v>
      </c>
      <c r="B23" s="110" t="s">
        <v>23</v>
      </c>
      <c r="C23" s="101">
        <v>0</v>
      </c>
      <c r="D23" s="101">
        <v>0</v>
      </c>
      <c r="E23" s="101">
        <f t="shared" si="0"/>
        <v>0</v>
      </c>
      <c r="F23" s="101">
        <v>0</v>
      </c>
      <c r="G23" s="101">
        <v>0</v>
      </c>
      <c r="H23" s="101">
        <f t="shared" si="1"/>
        <v>0</v>
      </c>
      <c r="I23" s="105"/>
      <c r="J23" s="105"/>
      <c r="K23" s="101">
        <v>0</v>
      </c>
      <c r="L23" s="101">
        <v>0</v>
      </c>
      <c r="M23" s="101">
        <f t="shared" si="3"/>
        <v>0</v>
      </c>
      <c r="N23" s="101">
        <v>0</v>
      </c>
      <c r="O23" s="101">
        <v>0</v>
      </c>
      <c r="P23" s="101">
        <f t="shared" si="4"/>
        <v>0</v>
      </c>
      <c r="Q23" s="105"/>
      <c r="R23" s="105"/>
      <c r="S23" s="101">
        <v>0</v>
      </c>
      <c r="T23" s="101">
        <v>0</v>
      </c>
      <c r="U23" s="101">
        <f t="shared" si="6"/>
        <v>0</v>
      </c>
      <c r="V23" s="101">
        <v>0</v>
      </c>
      <c r="W23" s="101">
        <v>0</v>
      </c>
      <c r="X23" s="101">
        <f t="shared" si="7"/>
        <v>0</v>
      </c>
      <c r="Y23" s="105"/>
      <c r="Z23" s="105"/>
      <c r="AA23" s="101">
        <v>0</v>
      </c>
      <c r="AB23" s="101">
        <v>0</v>
      </c>
      <c r="AC23" s="101">
        <f t="shared" si="9"/>
        <v>0</v>
      </c>
      <c r="AD23" s="101">
        <v>0</v>
      </c>
      <c r="AE23" s="101">
        <v>0</v>
      </c>
      <c r="AF23" s="101">
        <f t="shared" si="10"/>
        <v>0</v>
      </c>
      <c r="AG23" s="105"/>
      <c r="AH23" s="105"/>
      <c r="AI23" s="101">
        <v>0</v>
      </c>
      <c r="AJ23" s="101">
        <v>0</v>
      </c>
      <c r="AK23" s="101">
        <f t="shared" si="12"/>
        <v>0</v>
      </c>
      <c r="AL23" s="101">
        <v>0</v>
      </c>
      <c r="AM23" s="101">
        <v>0</v>
      </c>
      <c r="AN23" s="101">
        <f t="shared" si="13"/>
        <v>0</v>
      </c>
      <c r="AO23" s="105"/>
      <c r="AP23" s="105"/>
    </row>
    <row r="24" spans="1:42" ht="19.5" customHeight="1">
      <c r="A24" s="103">
        <v>18</v>
      </c>
      <c r="B24" s="110" t="s">
        <v>24</v>
      </c>
      <c r="C24" s="101">
        <v>50</v>
      </c>
      <c r="D24" s="101">
        <v>0</v>
      </c>
      <c r="E24" s="101">
        <f t="shared" si="0"/>
        <v>50</v>
      </c>
      <c r="F24" s="101">
        <v>100</v>
      </c>
      <c r="G24" s="101">
        <v>0</v>
      </c>
      <c r="H24" s="101">
        <f t="shared" si="1"/>
        <v>100</v>
      </c>
      <c r="I24" s="105">
        <f t="shared" si="2"/>
        <v>2000</v>
      </c>
      <c r="J24" s="105"/>
      <c r="K24" s="101">
        <v>100</v>
      </c>
      <c r="L24" s="101">
        <v>0</v>
      </c>
      <c r="M24" s="101">
        <f t="shared" si="3"/>
        <v>100</v>
      </c>
      <c r="N24" s="101">
        <v>200</v>
      </c>
      <c r="O24" s="101">
        <v>0</v>
      </c>
      <c r="P24" s="101">
        <f t="shared" si="4"/>
        <v>200</v>
      </c>
      <c r="Q24" s="105">
        <f t="shared" si="5"/>
        <v>2000</v>
      </c>
      <c r="R24" s="105"/>
      <c r="S24" s="101">
        <v>200</v>
      </c>
      <c r="T24" s="101">
        <v>0</v>
      </c>
      <c r="U24" s="101">
        <f t="shared" si="6"/>
        <v>200</v>
      </c>
      <c r="V24" s="101">
        <v>400</v>
      </c>
      <c r="W24" s="101">
        <v>0</v>
      </c>
      <c r="X24" s="101">
        <f t="shared" si="7"/>
        <v>400</v>
      </c>
      <c r="Y24" s="105">
        <f t="shared" si="8"/>
        <v>2000</v>
      </c>
      <c r="Z24" s="105"/>
      <c r="AA24" s="101">
        <v>500</v>
      </c>
      <c r="AB24" s="101">
        <v>0</v>
      </c>
      <c r="AC24" s="101">
        <f t="shared" si="9"/>
        <v>500</v>
      </c>
      <c r="AD24" s="101">
        <v>1700</v>
      </c>
      <c r="AE24" s="101">
        <v>0</v>
      </c>
      <c r="AF24" s="101">
        <f t="shared" si="10"/>
        <v>1700</v>
      </c>
      <c r="AG24" s="105">
        <f t="shared" si="11"/>
        <v>3400</v>
      </c>
      <c r="AH24" s="105"/>
      <c r="AI24" s="101">
        <v>600</v>
      </c>
      <c r="AJ24" s="101">
        <v>0</v>
      </c>
      <c r="AK24" s="101">
        <f t="shared" si="12"/>
        <v>600</v>
      </c>
      <c r="AL24" s="101">
        <v>2000</v>
      </c>
      <c r="AM24" s="101">
        <v>0</v>
      </c>
      <c r="AN24" s="101">
        <f t="shared" si="13"/>
        <v>2000</v>
      </c>
      <c r="AO24" s="105">
        <f t="shared" si="14"/>
        <v>3333.3333333333335</v>
      </c>
      <c r="AP24" s="105"/>
    </row>
    <row r="25" spans="1:42" ht="19.5" customHeight="1">
      <c r="A25" s="103">
        <v>19</v>
      </c>
      <c r="B25" s="110" t="s">
        <v>25</v>
      </c>
      <c r="C25" s="101">
        <v>50</v>
      </c>
      <c r="D25" s="101">
        <v>0</v>
      </c>
      <c r="E25" s="101">
        <f t="shared" si="0"/>
        <v>50</v>
      </c>
      <c r="F25" s="101">
        <v>100</v>
      </c>
      <c r="G25" s="101">
        <v>0</v>
      </c>
      <c r="H25" s="101">
        <f t="shared" si="1"/>
        <v>100</v>
      </c>
      <c r="I25" s="105">
        <f t="shared" si="2"/>
        <v>2000</v>
      </c>
      <c r="J25" s="105"/>
      <c r="K25" s="101">
        <v>100</v>
      </c>
      <c r="L25" s="101">
        <v>0</v>
      </c>
      <c r="M25" s="101">
        <f t="shared" si="3"/>
        <v>100</v>
      </c>
      <c r="N25" s="101">
        <v>200</v>
      </c>
      <c r="O25" s="101">
        <v>0</v>
      </c>
      <c r="P25" s="101">
        <f t="shared" si="4"/>
        <v>200</v>
      </c>
      <c r="Q25" s="105">
        <f t="shared" si="5"/>
        <v>2000</v>
      </c>
      <c r="R25" s="105"/>
      <c r="S25" s="101">
        <v>200</v>
      </c>
      <c r="T25" s="101">
        <v>0</v>
      </c>
      <c r="U25" s="101">
        <f t="shared" si="6"/>
        <v>200</v>
      </c>
      <c r="V25" s="101">
        <v>400</v>
      </c>
      <c r="W25" s="101">
        <v>0</v>
      </c>
      <c r="X25" s="101">
        <f t="shared" si="7"/>
        <v>400</v>
      </c>
      <c r="Y25" s="105">
        <f t="shared" si="8"/>
        <v>2000</v>
      </c>
      <c r="Z25" s="105"/>
      <c r="AA25" s="101">
        <v>300</v>
      </c>
      <c r="AB25" s="101">
        <v>0</v>
      </c>
      <c r="AC25" s="101">
        <f t="shared" si="9"/>
        <v>300</v>
      </c>
      <c r="AD25" s="101">
        <v>700</v>
      </c>
      <c r="AE25" s="101">
        <v>0</v>
      </c>
      <c r="AF25" s="101">
        <f t="shared" si="10"/>
        <v>700</v>
      </c>
      <c r="AG25" s="105">
        <f t="shared" si="11"/>
        <v>2333.3333333333335</v>
      </c>
      <c r="AH25" s="105"/>
      <c r="AI25" s="101">
        <v>400</v>
      </c>
      <c r="AJ25" s="101">
        <v>0</v>
      </c>
      <c r="AK25" s="101">
        <f t="shared" si="12"/>
        <v>400</v>
      </c>
      <c r="AL25" s="101">
        <v>1000</v>
      </c>
      <c r="AM25" s="101">
        <v>0</v>
      </c>
      <c r="AN25" s="101">
        <f t="shared" si="13"/>
        <v>1000</v>
      </c>
      <c r="AO25" s="105">
        <f t="shared" si="14"/>
        <v>2500</v>
      </c>
      <c r="AP25" s="105"/>
    </row>
    <row r="26" spans="1:42" ht="19.5" customHeight="1">
      <c r="A26" s="103">
        <v>20</v>
      </c>
      <c r="B26" s="110" t="s">
        <v>26</v>
      </c>
      <c r="C26" s="101">
        <v>0</v>
      </c>
      <c r="D26" s="101">
        <v>0</v>
      </c>
      <c r="E26" s="101">
        <f t="shared" si="0"/>
        <v>0</v>
      </c>
      <c r="F26" s="101">
        <v>0</v>
      </c>
      <c r="G26" s="101">
        <v>0</v>
      </c>
      <c r="H26" s="101">
        <f t="shared" si="1"/>
        <v>0</v>
      </c>
      <c r="I26" s="105"/>
      <c r="J26" s="105"/>
      <c r="K26" s="101">
        <v>0</v>
      </c>
      <c r="L26" s="101">
        <v>0</v>
      </c>
      <c r="M26" s="101">
        <f t="shared" si="3"/>
        <v>0</v>
      </c>
      <c r="N26" s="101">
        <v>0</v>
      </c>
      <c r="O26" s="101">
        <v>0</v>
      </c>
      <c r="P26" s="101">
        <f t="shared" si="4"/>
        <v>0</v>
      </c>
      <c r="Q26" s="105"/>
      <c r="R26" s="105"/>
      <c r="S26" s="101">
        <v>0</v>
      </c>
      <c r="T26" s="101">
        <v>0</v>
      </c>
      <c r="U26" s="101">
        <f t="shared" si="6"/>
        <v>0</v>
      </c>
      <c r="V26" s="101">
        <v>0</v>
      </c>
      <c r="W26" s="101">
        <v>0</v>
      </c>
      <c r="X26" s="101">
        <f t="shared" si="7"/>
        <v>0</v>
      </c>
      <c r="Y26" s="105"/>
      <c r="Z26" s="105"/>
      <c r="AA26" s="101">
        <v>0</v>
      </c>
      <c r="AB26" s="101">
        <v>0</v>
      </c>
      <c r="AC26" s="101">
        <f t="shared" si="9"/>
        <v>0</v>
      </c>
      <c r="AD26" s="101">
        <v>0</v>
      </c>
      <c r="AE26" s="101">
        <v>0</v>
      </c>
      <c r="AF26" s="101">
        <f t="shared" si="10"/>
        <v>0</v>
      </c>
      <c r="AG26" s="105"/>
      <c r="AH26" s="105"/>
      <c r="AI26" s="101">
        <v>0</v>
      </c>
      <c r="AJ26" s="101">
        <v>0</v>
      </c>
      <c r="AK26" s="101">
        <f t="shared" si="12"/>
        <v>0</v>
      </c>
      <c r="AL26" s="101">
        <v>0</v>
      </c>
      <c r="AM26" s="101">
        <v>0</v>
      </c>
      <c r="AN26" s="101">
        <f t="shared" si="13"/>
        <v>0</v>
      </c>
      <c r="AO26" s="105"/>
      <c r="AP26" s="105"/>
    </row>
    <row r="27" spans="1:42" ht="19.5" customHeight="1">
      <c r="A27" s="103">
        <v>21</v>
      </c>
      <c r="B27" s="110" t="s">
        <v>27</v>
      </c>
      <c r="C27" s="101">
        <v>0</v>
      </c>
      <c r="D27" s="101">
        <v>0</v>
      </c>
      <c r="E27" s="101">
        <f t="shared" si="0"/>
        <v>0</v>
      </c>
      <c r="F27" s="101">
        <v>0</v>
      </c>
      <c r="G27" s="101">
        <v>0</v>
      </c>
      <c r="H27" s="101">
        <f t="shared" si="1"/>
        <v>0</v>
      </c>
      <c r="I27" s="105"/>
      <c r="J27" s="105"/>
      <c r="K27" s="101">
        <v>0</v>
      </c>
      <c r="L27" s="101">
        <v>0</v>
      </c>
      <c r="M27" s="101">
        <f t="shared" si="3"/>
        <v>0</v>
      </c>
      <c r="N27" s="101">
        <v>0</v>
      </c>
      <c r="O27" s="101">
        <v>0</v>
      </c>
      <c r="P27" s="101">
        <f t="shared" si="4"/>
        <v>0</v>
      </c>
      <c r="Q27" s="105"/>
      <c r="R27" s="105"/>
      <c r="S27" s="101">
        <v>0</v>
      </c>
      <c r="T27" s="101">
        <v>0</v>
      </c>
      <c r="U27" s="101">
        <f t="shared" si="6"/>
        <v>0</v>
      </c>
      <c r="V27" s="101">
        <v>0</v>
      </c>
      <c r="W27" s="101">
        <v>0</v>
      </c>
      <c r="X27" s="101">
        <f t="shared" si="7"/>
        <v>0</v>
      </c>
      <c r="Y27" s="105"/>
      <c r="Z27" s="105"/>
      <c r="AA27" s="101">
        <v>0</v>
      </c>
      <c r="AB27" s="101">
        <v>0</v>
      </c>
      <c r="AC27" s="101">
        <f t="shared" si="9"/>
        <v>0</v>
      </c>
      <c r="AD27" s="101">
        <v>0</v>
      </c>
      <c r="AE27" s="101">
        <v>0</v>
      </c>
      <c r="AF27" s="101">
        <f t="shared" si="10"/>
        <v>0</v>
      </c>
      <c r="AG27" s="105"/>
      <c r="AH27" s="105"/>
      <c r="AI27" s="101">
        <v>0</v>
      </c>
      <c r="AJ27" s="101">
        <v>0</v>
      </c>
      <c r="AK27" s="101">
        <f t="shared" si="12"/>
        <v>0</v>
      </c>
      <c r="AL27" s="101">
        <v>0</v>
      </c>
      <c r="AM27" s="101">
        <v>0</v>
      </c>
      <c r="AN27" s="101">
        <f t="shared" si="13"/>
        <v>0</v>
      </c>
      <c r="AO27" s="105"/>
      <c r="AP27" s="105"/>
    </row>
    <row r="28" spans="1:42" ht="19.5" customHeight="1">
      <c r="A28" s="103">
        <v>22</v>
      </c>
      <c r="B28" s="110" t="s">
        <v>28</v>
      </c>
      <c r="C28" s="101">
        <v>0</v>
      </c>
      <c r="D28" s="101">
        <v>0</v>
      </c>
      <c r="E28" s="101">
        <f t="shared" si="0"/>
        <v>0</v>
      </c>
      <c r="F28" s="101">
        <v>0</v>
      </c>
      <c r="G28" s="101">
        <v>0</v>
      </c>
      <c r="H28" s="101">
        <f t="shared" si="1"/>
        <v>0</v>
      </c>
      <c r="I28" s="105"/>
      <c r="J28" s="105"/>
      <c r="K28" s="101">
        <v>0</v>
      </c>
      <c r="L28" s="101">
        <v>0</v>
      </c>
      <c r="M28" s="101">
        <f t="shared" si="3"/>
        <v>0</v>
      </c>
      <c r="N28" s="101">
        <v>0</v>
      </c>
      <c r="O28" s="101">
        <v>0</v>
      </c>
      <c r="P28" s="101">
        <f t="shared" si="4"/>
        <v>0</v>
      </c>
      <c r="Q28" s="105"/>
      <c r="R28" s="105"/>
      <c r="S28" s="101">
        <v>0</v>
      </c>
      <c r="T28" s="101">
        <v>0</v>
      </c>
      <c r="U28" s="101">
        <f t="shared" si="6"/>
        <v>0</v>
      </c>
      <c r="V28" s="101">
        <v>0</v>
      </c>
      <c r="W28" s="101">
        <v>0</v>
      </c>
      <c r="X28" s="101">
        <f t="shared" si="7"/>
        <v>0</v>
      </c>
      <c r="Y28" s="105"/>
      <c r="Z28" s="105"/>
      <c r="AA28" s="101">
        <v>0</v>
      </c>
      <c r="AB28" s="101">
        <v>0</v>
      </c>
      <c r="AC28" s="101">
        <f t="shared" si="9"/>
        <v>0</v>
      </c>
      <c r="AD28" s="101">
        <v>0</v>
      </c>
      <c r="AE28" s="101">
        <v>0</v>
      </c>
      <c r="AF28" s="101">
        <f t="shared" si="10"/>
        <v>0</v>
      </c>
      <c r="AG28" s="105"/>
      <c r="AH28" s="105"/>
      <c r="AI28" s="101">
        <v>0</v>
      </c>
      <c r="AJ28" s="101">
        <v>0</v>
      </c>
      <c r="AK28" s="101">
        <f t="shared" si="12"/>
        <v>0</v>
      </c>
      <c r="AL28" s="101">
        <v>0</v>
      </c>
      <c r="AM28" s="101">
        <v>0</v>
      </c>
      <c r="AN28" s="101">
        <f t="shared" si="13"/>
        <v>0</v>
      </c>
      <c r="AO28" s="105"/>
      <c r="AP28" s="105"/>
    </row>
    <row r="29" spans="1:42" ht="19.5" customHeight="1">
      <c r="A29" s="103">
        <v>23</v>
      </c>
      <c r="B29" s="110" t="s">
        <v>29</v>
      </c>
      <c r="C29" s="101">
        <v>0</v>
      </c>
      <c r="D29" s="101">
        <v>0</v>
      </c>
      <c r="E29" s="101">
        <f t="shared" si="0"/>
        <v>0</v>
      </c>
      <c r="F29" s="101">
        <v>0</v>
      </c>
      <c r="G29" s="101">
        <v>0</v>
      </c>
      <c r="H29" s="101">
        <f t="shared" si="1"/>
        <v>0</v>
      </c>
      <c r="I29" s="105"/>
      <c r="J29" s="105"/>
      <c r="K29" s="101">
        <v>100</v>
      </c>
      <c r="L29" s="101">
        <v>0</v>
      </c>
      <c r="M29" s="101">
        <f t="shared" si="3"/>
        <v>100</v>
      </c>
      <c r="N29" s="101">
        <v>200</v>
      </c>
      <c r="O29" s="101">
        <v>0</v>
      </c>
      <c r="P29" s="101">
        <f t="shared" si="4"/>
        <v>200</v>
      </c>
      <c r="Q29" s="105">
        <f t="shared" si="5"/>
        <v>2000</v>
      </c>
      <c r="R29" s="105"/>
      <c r="S29" s="101">
        <v>200</v>
      </c>
      <c r="T29" s="101">
        <v>0</v>
      </c>
      <c r="U29" s="101">
        <f t="shared" si="6"/>
        <v>200</v>
      </c>
      <c r="V29" s="101">
        <v>400</v>
      </c>
      <c r="W29" s="101">
        <v>0</v>
      </c>
      <c r="X29" s="101">
        <f t="shared" si="7"/>
        <v>400</v>
      </c>
      <c r="Y29" s="105">
        <f t="shared" si="8"/>
        <v>2000</v>
      </c>
      <c r="Z29" s="105"/>
      <c r="AA29" s="101">
        <v>300</v>
      </c>
      <c r="AB29" s="101">
        <v>0</v>
      </c>
      <c r="AC29" s="101">
        <f t="shared" si="9"/>
        <v>300</v>
      </c>
      <c r="AD29" s="101">
        <v>700</v>
      </c>
      <c r="AE29" s="101">
        <v>0</v>
      </c>
      <c r="AF29" s="101">
        <f t="shared" si="10"/>
        <v>700</v>
      </c>
      <c r="AG29" s="105">
        <f t="shared" si="11"/>
        <v>2333.3333333333335</v>
      </c>
      <c r="AH29" s="105"/>
      <c r="AI29" s="101">
        <v>400</v>
      </c>
      <c r="AJ29" s="101">
        <v>0</v>
      </c>
      <c r="AK29" s="101">
        <f t="shared" si="12"/>
        <v>400</v>
      </c>
      <c r="AL29" s="101">
        <v>1000</v>
      </c>
      <c r="AM29" s="101">
        <v>0</v>
      </c>
      <c r="AN29" s="101">
        <f t="shared" si="13"/>
        <v>1000</v>
      </c>
      <c r="AO29" s="105">
        <f t="shared" si="14"/>
        <v>2500</v>
      </c>
      <c r="AP29" s="105"/>
    </row>
    <row r="30" spans="1:42" ht="19.5" customHeight="1">
      <c r="A30" s="103">
        <v>24</v>
      </c>
      <c r="B30" s="110" t="s">
        <v>30</v>
      </c>
      <c r="C30" s="101">
        <v>0</v>
      </c>
      <c r="D30" s="101">
        <v>0</v>
      </c>
      <c r="E30" s="101">
        <f t="shared" si="0"/>
        <v>0</v>
      </c>
      <c r="F30" s="101">
        <v>0</v>
      </c>
      <c r="G30" s="101">
        <v>0</v>
      </c>
      <c r="H30" s="101">
        <f t="shared" si="1"/>
        <v>0</v>
      </c>
      <c r="I30" s="105"/>
      <c r="J30" s="105"/>
      <c r="K30" s="101">
        <v>0</v>
      </c>
      <c r="L30" s="101">
        <v>0</v>
      </c>
      <c r="M30" s="101">
        <f t="shared" si="3"/>
        <v>0</v>
      </c>
      <c r="N30" s="101">
        <v>0</v>
      </c>
      <c r="O30" s="101">
        <v>0</v>
      </c>
      <c r="P30" s="101">
        <f t="shared" si="4"/>
        <v>0</v>
      </c>
      <c r="Q30" s="105"/>
      <c r="R30" s="105"/>
      <c r="S30" s="101">
        <v>0</v>
      </c>
      <c r="T30" s="101">
        <v>0</v>
      </c>
      <c r="U30" s="101">
        <f t="shared" si="6"/>
        <v>0</v>
      </c>
      <c r="V30" s="101">
        <v>0</v>
      </c>
      <c r="W30" s="101">
        <v>0</v>
      </c>
      <c r="X30" s="101">
        <f t="shared" si="7"/>
        <v>0</v>
      </c>
      <c r="Y30" s="105"/>
      <c r="Z30" s="105"/>
      <c r="AA30" s="101">
        <v>0</v>
      </c>
      <c r="AB30" s="101">
        <v>0</v>
      </c>
      <c r="AC30" s="101">
        <f t="shared" si="9"/>
        <v>0</v>
      </c>
      <c r="AD30" s="101">
        <v>0</v>
      </c>
      <c r="AE30" s="101">
        <v>0</v>
      </c>
      <c r="AF30" s="101">
        <f t="shared" si="10"/>
        <v>0</v>
      </c>
      <c r="AG30" s="105"/>
      <c r="AH30" s="105"/>
      <c r="AI30" s="101">
        <v>0</v>
      </c>
      <c r="AJ30" s="101">
        <v>0</v>
      </c>
      <c r="AK30" s="101">
        <f t="shared" si="12"/>
        <v>0</v>
      </c>
      <c r="AL30" s="101">
        <v>0</v>
      </c>
      <c r="AM30" s="101">
        <v>0</v>
      </c>
      <c r="AN30" s="101">
        <f t="shared" si="13"/>
        <v>0</v>
      </c>
      <c r="AO30" s="105"/>
      <c r="AP30" s="105"/>
    </row>
    <row r="31" spans="1:42" ht="19.5" customHeight="1">
      <c r="A31" s="103">
        <v>25</v>
      </c>
      <c r="B31" s="110" t="s">
        <v>31</v>
      </c>
      <c r="C31" s="101">
        <v>26000</v>
      </c>
      <c r="D31" s="101">
        <v>5800</v>
      </c>
      <c r="E31" s="101">
        <f t="shared" si="0"/>
        <v>31800</v>
      </c>
      <c r="F31" s="101">
        <v>60000</v>
      </c>
      <c r="G31" s="101">
        <v>11500</v>
      </c>
      <c r="H31" s="101">
        <f t="shared" si="1"/>
        <v>71500</v>
      </c>
      <c r="I31" s="105">
        <f t="shared" si="2"/>
        <v>2307.6923076923076</v>
      </c>
      <c r="J31" s="105">
        <f t="shared" ref="J31:J34" si="15">G31*1000/D31</f>
        <v>1982.7586206896551</v>
      </c>
      <c r="K31" s="101">
        <v>27000</v>
      </c>
      <c r="L31" s="101">
        <v>8500</v>
      </c>
      <c r="M31" s="101">
        <f t="shared" si="3"/>
        <v>35500</v>
      </c>
      <c r="N31" s="101">
        <v>65000</v>
      </c>
      <c r="O31" s="101">
        <v>15500</v>
      </c>
      <c r="P31" s="101">
        <f t="shared" si="4"/>
        <v>80500</v>
      </c>
      <c r="Q31" s="105">
        <f t="shared" si="5"/>
        <v>2407.4074074074074</v>
      </c>
      <c r="R31" s="105">
        <f t="shared" ref="R31:R39" si="16">O31*1000/L31</f>
        <v>1823.5294117647059</v>
      </c>
      <c r="S31" s="101">
        <v>32000</v>
      </c>
      <c r="T31" s="101">
        <v>11000</v>
      </c>
      <c r="U31" s="101">
        <f t="shared" si="6"/>
        <v>43000</v>
      </c>
      <c r="V31" s="101">
        <v>80000</v>
      </c>
      <c r="W31" s="101">
        <v>22000</v>
      </c>
      <c r="X31" s="101">
        <f t="shared" si="7"/>
        <v>102000</v>
      </c>
      <c r="Y31" s="105">
        <f t="shared" si="8"/>
        <v>2500</v>
      </c>
      <c r="Z31" s="105">
        <f t="shared" ref="Z31:Z39" si="17">W31*1000/T31</f>
        <v>2000</v>
      </c>
      <c r="AA31" s="101">
        <v>33000</v>
      </c>
      <c r="AB31" s="101">
        <v>14000</v>
      </c>
      <c r="AC31" s="101">
        <f t="shared" si="9"/>
        <v>47000</v>
      </c>
      <c r="AD31" s="101">
        <v>88000</v>
      </c>
      <c r="AE31" s="101">
        <v>25000</v>
      </c>
      <c r="AF31" s="101">
        <f t="shared" si="10"/>
        <v>113000</v>
      </c>
      <c r="AG31" s="105">
        <f t="shared" si="11"/>
        <v>2666.6666666666665</v>
      </c>
      <c r="AH31" s="105">
        <f t="shared" ref="AH31:AH39" si="18">AE31*1000/AB31</f>
        <v>1785.7142857142858</v>
      </c>
      <c r="AI31" s="101">
        <v>35000</v>
      </c>
      <c r="AJ31" s="101">
        <v>15000</v>
      </c>
      <c r="AK31" s="101">
        <f t="shared" si="12"/>
        <v>50000</v>
      </c>
      <c r="AL31" s="101">
        <v>90000</v>
      </c>
      <c r="AM31" s="101">
        <v>27000</v>
      </c>
      <c r="AN31" s="101">
        <f t="shared" si="13"/>
        <v>117000</v>
      </c>
      <c r="AO31" s="105">
        <f t="shared" si="14"/>
        <v>2571.4285714285716</v>
      </c>
      <c r="AP31" s="105">
        <f t="shared" ref="AP31:AP39" si="19">AM31*1000/AJ31</f>
        <v>1800</v>
      </c>
    </row>
    <row r="32" spans="1:42" ht="19.5" customHeight="1">
      <c r="A32" s="103">
        <v>26</v>
      </c>
      <c r="B32" s="110" t="s">
        <v>32</v>
      </c>
      <c r="C32" s="101">
        <v>0</v>
      </c>
      <c r="D32" s="101">
        <v>200</v>
      </c>
      <c r="E32" s="101">
        <f t="shared" si="0"/>
        <v>200</v>
      </c>
      <c r="F32" s="101">
        <v>0</v>
      </c>
      <c r="G32" s="101">
        <v>500</v>
      </c>
      <c r="H32" s="101">
        <f t="shared" si="1"/>
        <v>500</v>
      </c>
      <c r="I32" s="105"/>
      <c r="J32" s="105">
        <f t="shared" si="15"/>
        <v>2500</v>
      </c>
      <c r="K32" s="101">
        <v>0</v>
      </c>
      <c r="L32" s="101">
        <v>500</v>
      </c>
      <c r="M32" s="101">
        <f t="shared" si="3"/>
        <v>500</v>
      </c>
      <c r="N32" s="101">
        <v>0</v>
      </c>
      <c r="O32" s="101">
        <v>1500</v>
      </c>
      <c r="P32" s="101">
        <f t="shared" si="4"/>
        <v>1500</v>
      </c>
      <c r="Q32" s="105"/>
      <c r="R32" s="105">
        <f t="shared" si="16"/>
        <v>3000</v>
      </c>
      <c r="S32" s="101">
        <v>0</v>
      </c>
      <c r="T32" s="101">
        <v>1000</v>
      </c>
      <c r="U32" s="101">
        <f t="shared" si="6"/>
        <v>1000</v>
      </c>
      <c r="V32" s="101">
        <v>0</v>
      </c>
      <c r="W32" s="101">
        <v>3000</v>
      </c>
      <c r="X32" s="101">
        <f t="shared" si="7"/>
        <v>3000</v>
      </c>
      <c r="Y32" s="105"/>
      <c r="Z32" s="105">
        <f t="shared" si="17"/>
        <v>3000</v>
      </c>
      <c r="AA32" s="101">
        <v>0</v>
      </c>
      <c r="AB32" s="101">
        <v>2000</v>
      </c>
      <c r="AC32" s="101">
        <f t="shared" si="9"/>
        <v>2000</v>
      </c>
      <c r="AD32" s="101">
        <v>0</v>
      </c>
      <c r="AE32" s="101">
        <v>4000</v>
      </c>
      <c r="AF32" s="101">
        <f t="shared" si="10"/>
        <v>4000</v>
      </c>
      <c r="AG32" s="105"/>
      <c r="AH32" s="105">
        <f t="shared" si="18"/>
        <v>2000</v>
      </c>
      <c r="AI32" s="101">
        <v>0</v>
      </c>
      <c r="AJ32" s="101">
        <v>2500</v>
      </c>
      <c r="AK32" s="101">
        <f t="shared" si="12"/>
        <v>2500</v>
      </c>
      <c r="AL32" s="101">
        <v>0</v>
      </c>
      <c r="AM32" s="101">
        <v>5000</v>
      </c>
      <c r="AN32" s="101">
        <f t="shared" si="13"/>
        <v>5000</v>
      </c>
      <c r="AO32" s="105"/>
      <c r="AP32" s="105">
        <f t="shared" si="19"/>
        <v>2000</v>
      </c>
    </row>
    <row r="33" spans="1:42" ht="19.5" customHeight="1">
      <c r="A33" s="103">
        <v>27</v>
      </c>
      <c r="B33" s="110" t="s">
        <v>33</v>
      </c>
      <c r="C33" s="101">
        <v>400</v>
      </c>
      <c r="D33" s="101">
        <v>0</v>
      </c>
      <c r="E33" s="101">
        <f t="shared" si="0"/>
        <v>400</v>
      </c>
      <c r="F33" s="101">
        <v>800</v>
      </c>
      <c r="G33" s="101">
        <v>0</v>
      </c>
      <c r="H33" s="101">
        <f t="shared" si="1"/>
        <v>800</v>
      </c>
      <c r="I33" s="105">
        <f t="shared" si="2"/>
        <v>2000</v>
      </c>
      <c r="J33" s="105"/>
      <c r="K33" s="101">
        <v>1000</v>
      </c>
      <c r="L33" s="101">
        <v>0</v>
      </c>
      <c r="M33" s="101">
        <f t="shared" si="3"/>
        <v>1000</v>
      </c>
      <c r="N33" s="101">
        <v>2400</v>
      </c>
      <c r="O33" s="101">
        <v>0</v>
      </c>
      <c r="P33" s="101">
        <f t="shared" si="4"/>
        <v>2400</v>
      </c>
      <c r="Q33" s="105">
        <f t="shared" si="5"/>
        <v>2400</v>
      </c>
      <c r="R33" s="105"/>
      <c r="S33" s="101">
        <v>1500</v>
      </c>
      <c r="T33" s="101">
        <v>0</v>
      </c>
      <c r="U33" s="101">
        <f t="shared" si="6"/>
        <v>1500</v>
      </c>
      <c r="V33" s="101">
        <v>3000</v>
      </c>
      <c r="W33" s="101">
        <v>0</v>
      </c>
      <c r="X33" s="101">
        <f t="shared" si="7"/>
        <v>3000</v>
      </c>
      <c r="Y33" s="105">
        <f t="shared" si="8"/>
        <v>2000</v>
      </c>
      <c r="Z33" s="105"/>
      <c r="AA33" s="101">
        <v>2000</v>
      </c>
      <c r="AB33" s="101">
        <v>0</v>
      </c>
      <c r="AC33" s="101">
        <f t="shared" si="9"/>
        <v>2000</v>
      </c>
      <c r="AD33" s="101">
        <v>4500</v>
      </c>
      <c r="AE33" s="101">
        <v>0</v>
      </c>
      <c r="AF33" s="101">
        <f t="shared" si="10"/>
        <v>4500</v>
      </c>
      <c r="AG33" s="105">
        <f t="shared" si="11"/>
        <v>2250</v>
      </c>
      <c r="AH33" s="105"/>
      <c r="AI33" s="101">
        <v>2300</v>
      </c>
      <c r="AJ33" s="101">
        <v>0</v>
      </c>
      <c r="AK33" s="101">
        <f t="shared" si="12"/>
        <v>2300</v>
      </c>
      <c r="AL33" s="101">
        <v>5000</v>
      </c>
      <c r="AM33" s="101">
        <v>0</v>
      </c>
      <c r="AN33" s="101">
        <f t="shared" si="13"/>
        <v>5000</v>
      </c>
      <c r="AO33" s="105">
        <f t="shared" si="14"/>
        <v>2173.913043478261</v>
      </c>
      <c r="AP33" s="105"/>
    </row>
    <row r="34" spans="1:42" ht="19.5" customHeight="1">
      <c r="A34" s="103">
        <v>28</v>
      </c>
      <c r="B34" s="110" t="s">
        <v>34</v>
      </c>
      <c r="C34" s="101">
        <v>6000</v>
      </c>
      <c r="D34" s="101">
        <v>4000</v>
      </c>
      <c r="E34" s="101">
        <f t="shared" si="0"/>
        <v>10000</v>
      </c>
      <c r="F34" s="101">
        <v>15000</v>
      </c>
      <c r="G34" s="101">
        <v>7000</v>
      </c>
      <c r="H34" s="101">
        <f t="shared" si="1"/>
        <v>22000</v>
      </c>
      <c r="I34" s="105">
        <f t="shared" si="2"/>
        <v>2500</v>
      </c>
      <c r="J34" s="105">
        <f t="shared" si="15"/>
        <v>1750</v>
      </c>
      <c r="K34" s="101">
        <v>7000</v>
      </c>
      <c r="L34" s="101">
        <v>6000</v>
      </c>
      <c r="M34" s="101">
        <f t="shared" si="3"/>
        <v>13000</v>
      </c>
      <c r="N34" s="101">
        <v>16500</v>
      </c>
      <c r="O34" s="101">
        <v>11000</v>
      </c>
      <c r="P34" s="101">
        <f t="shared" si="4"/>
        <v>27500</v>
      </c>
      <c r="Q34" s="105">
        <f t="shared" si="5"/>
        <v>2357.1428571428573</v>
      </c>
      <c r="R34" s="105">
        <f t="shared" si="16"/>
        <v>1833.3333333333333</v>
      </c>
      <c r="S34" s="101">
        <v>8000</v>
      </c>
      <c r="T34" s="101">
        <v>8000</v>
      </c>
      <c r="U34" s="101">
        <f t="shared" si="6"/>
        <v>16000</v>
      </c>
      <c r="V34" s="101">
        <v>20000</v>
      </c>
      <c r="W34" s="101">
        <v>15000</v>
      </c>
      <c r="X34" s="101">
        <f t="shared" si="7"/>
        <v>35000</v>
      </c>
      <c r="Y34" s="105">
        <f t="shared" si="8"/>
        <v>2500</v>
      </c>
      <c r="Z34" s="105">
        <f t="shared" si="17"/>
        <v>1875</v>
      </c>
      <c r="AA34" s="101">
        <v>8500</v>
      </c>
      <c r="AB34" s="101">
        <v>9000</v>
      </c>
      <c r="AC34" s="101">
        <f t="shared" si="9"/>
        <v>17500</v>
      </c>
      <c r="AD34" s="101">
        <v>23000</v>
      </c>
      <c r="AE34" s="101">
        <v>16000</v>
      </c>
      <c r="AF34" s="101">
        <f t="shared" si="10"/>
        <v>39000</v>
      </c>
      <c r="AG34" s="105">
        <f t="shared" si="11"/>
        <v>2705.8823529411766</v>
      </c>
      <c r="AH34" s="105">
        <f t="shared" si="18"/>
        <v>1777.7777777777778</v>
      </c>
      <c r="AI34" s="101">
        <v>9000</v>
      </c>
      <c r="AJ34" s="101">
        <v>12500</v>
      </c>
      <c r="AK34" s="101">
        <f t="shared" si="12"/>
        <v>21500</v>
      </c>
      <c r="AL34" s="101">
        <v>24000</v>
      </c>
      <c r="AM34" s="101">
        <v>18000</v>
      </c>
      <c r="AN34" s="101">
        <f t="shared" si="13"/>
        <v>42000</v>
      </c>
      <c r="AO34" s="105">
        <f t="shared" si="14"/>
        <v>2666.6666666666665</v>
      </c>
      <c r="AP34" s="105">
        <f t="shared" si="19"/>
        <v>1440</v>
      </c>
    </row>
    <row r="35" spans="1:42" ht="19.5" customHeight="1">
      <c r="A35" s="103">
        <v>29</v>
      </c>
      <c r="B35" s="110" t="s">
        <v>35</v>
      </c>
      <c r="C35" s="101">
        <v>0</v>
      </c>
      <c r="D35" s="101">
        <v>0</v>
      </c>
      <c r="E35" s="101">
        <f t="shared" si="0"/>
        <v>0</v>
      </c>
      <c r="F35" s="101">
        <v>0</v>
      </c>
      <c r="G35" s="101">
        <v>0</v>
      </c>
      <c r="H35" s="101">
        <f t="shared" si="1"/>
        <v>0</v>
      </c>
      <c r="I35" s="105"/>
      <c r="J35" s="105"/>
      <c r="K35" s="101">
        <v>0</v>
      </c>
      <c r="L35" s="101">
        <v>0</v>
      </c>
      <c r="M35" s="101">
        <f t="shared" si="3"/>
        <v>0</v>
      </c>
      <c r="N35" s="101">
        <v>0</v>
      </c>
      <c r="O35" s="101">
        <v>0</v>
      </c>
      <c r="P35" s="101">
        <f t="shared" si="4"/>
        <v>0</v>
      </c>
      <c r="Q35" s="105"/>
      <c r="R35" s="105"/>
      <c r="S35" s="101">
        <v>0</v>
      </c>
      <c r="T35" s="101">
        <v>0</v>
      </c>
      <c r="U35" s="101">
        <f t="shared" si="6"/>
        <v>0</v>
      </c>
      <c r="V35" s="101">
        <v>0</v>
      </c>
      <c r="W35" s="101">
        <v>0</v>
      </c>
      <c r="X35" s="101">
        <f t="shared" si="7"/>
        <v>0</v>
      </c>
      <c r="Y35" s="105"/>
      <c r="Z35" s="105"/>
      <c r="AA35" s="101">
        <v>0</v>
      </c>
      <c r="AB35" s="101">
        <v>0</v>
      </c>
      <c r="AC35" s="101">
        <f t="shared" si="9"/>
        <v>0</v>
      </c>
      <c r="AD35" s="101">
        <v>0</v>
      </c>
      <c r="AE35" s="101">
        <v>0</v>
      </c>
      <c r="AF35" s="101">
        <f t="shared" si="10"/>
        <v>0</v>
      </c>
      <c r="AG35" s="105"/>
      <c r="AH35" s="105"/>
      <c r="AI35" s="101">
        <v>0</v>
      </c>
      <c r="AJ35" s="101">
        <v>0</v>
      </c>
      <c r="AK35" s="101">
        <f t="shared" si="12"/>
        <v>0</v>
      </c>
      <c r="AL35" s="101">
        <v>0</v>
      </c>
      <c r="AM35" s="101">
        <v>0</v>
      </c>
      <c r="AN35" s="101">
        <f t="shared" si="13"/>
        <v>0</v>
      </c>
      <c r="AO35" s="105"/>
      <c r="AP35" s="105"/>
    </row>
    <row r="36" spans="1:42" ht="19.5" customHeight="1">
      <c r="A36" s="103">
        <v>30</v>
      </c>
      <c r="B36" s="110" t="s">
        <v>36</v>
      </c>
      <c r="C36" s="101">
        <v>0</v>
      </c>
      <c r="D36" s="101">
        <v>0</v>
      </c>
      <c r="E36" s="101">
        <f t="shared" si="0"/>
        <v>0</v>
      </c>
      <c r="F36" s="101">
        <v>0</v>
      </c>
      <c r="G36" s="101">
        <v>0</v>
      </c>
      <c r="H36" s="101">
        <f t="shared" si="1"/>
        <v>0</v>
      </c>
      <c r="I36" s="105"/>
      <c r="J36" s="105"/>
      <c r="K36" s="101">
        <v>0</v>
      </c>
      <c r="L36" s="101">
        <v>0</v>
      </c>
      <c r="M36" s="101">
        <f t="shared" si="3"/>
        <v>0</v>
      </c>
      <c r="N36" s="101">
        <v>0</v>
      </c>
      <c r="O36" s="101">
        <v>0</v>
      </c>
      <c r="P36" s="101">
        <f t="shared" si="4"/>
        <v>0</v>
      </c>
      <c r="Q36" s="105"/>
      <c r="R36" s="105"/>
      <c r="S36" s="101">
        <v>0</v>
      </c>
      <c r="T36" s="101">
        <v>0</v>
      </c>
      <c r="U36" s="101">
        <f t="shared" si="6"/>
        <v>0</v>
      </c>
      <c r="V36" s="101">
        <v>0</v>
      </c>
      <c r="W36" s="101">
        <v>0</v>
      </c>
      <c r="X36" s="101">
        <f t="shared" si="7"/>
        <v>0</v>
      </c>
      <c r="Y36" s="105"/>
      <c r="Z36" s="105"/>
      <c r="AA36" s="101">
        <v>0</v>
      </c>
      <c r="AB36" s="101">
        <v>0</v>
      </c>
      <c r="AC36" s="101">
        <f t="shared" si="9"/>
        <v>0</v>
      </c>
      <c r="AD36" s="101">
        <v>0</v>
      </c>
      <c r="AE36" s="101">
        <v>0</v>
      </c>
      <c r="AF36" s="101">
        <f t="shared" si="10"/>
        <v>0</v>
      </c>
      <c r="AG36" s="105"/>
      <c r="AH36" s="105"/>
      <c r="AI36" s="101">
        <v>0</v>
      </c>
      <c r="AJ36" s="101">
        <v>0</v>
      </c>
      <c r="AK36" s="101">
        <f t="shared" si="12"/>
        <v>0</v>
      </c>
      <c r="AL36" s="101">
        <v>0</v>
      </c>
      <c r="AM36" s="101">
        <v>0</v>
      </c>
      <c r="AN36" s="101">
        <f t="shared" si="13"/>
        <v>0</v>
      </c>
      <c r="AO36" s="105"/>
      <c r="AP36" s="105"/>
    </row>
    <row r="37" spans="1:42" ht="19.5" customHeight="1">
      <c r="A37" s="103">
        <v>31</v>
      </c>
      <c r="B37" s="110" t="s">
        <v>37</v>
      </c>
      <c r="C37" s="101">
        <v>0</v>
      </c>
      <c r="D37" s="101">
        <v>0</v>
      </c>
      <c r="E37" s="101">
        <f t="shared" si="0"/>
        <v>0</v>
      </c>
      <c r="F37" s="101">
        <v>0</v>
      </c>
      <c r="G37" s="101">
        <v>0</v>
      </c>
      <c r="H37" s="101">
        <f t="shared" si="1"/>
        <v>0</v>
      </c>
      <c r="I37" s="105"/>
      <c r="J37" s="105"/>
      <c r="K37" s="101">
        <v>0</v>
      </c>
      <c r="L37" s="101">
        <v>0</v>
      </c>
      <c r="M37" s="101">
        <f t="shared" si="3"/>
        <v>0</v>
      </c>
      <c r="N37" s="101">
        <v>0</v>
      </c>
      <c r="O37" s="101">
        <v>0</v>
      </c>
      <c r="P37" s="101">
        <f t="shared" si="4"/>
        <v>0</v>
      </c>
      <c r="Q37" s="105"/>
      <c r="R37" s="105"/>
      <c r="S37" s="101">
        <v>0</v>
      </c>
      <c r="T37" s="101">
        <v>0</v>
      </c>
      <c r="U37" s="101">
        <f t="shared" si="6"/>
        <v>0</v>
      </c>
      <c r="V37" s="101">
        <v>0</v>
      </c>
      <c r="W37" s="101">
        <v>0</v>
      </c>
      <c r="X37" s="101">
        <f t="shared" si="7"/>
        <v>0</v>
      </c>
      <c r="Y37" s="105"/>
      <c r="Z37" s="105"/>
      <c r="AA37" s="101">
        <v>0</v>
      </c>
      <c r="AB37" s="101">
        <v>0</v>
      </c>
      <c r="AC37" s="101">
        <f t="shared" si="9"/>
        <v>0</v>
      </c>
      <c r="AD37" s="101">
        <v>0</v>
      </c>
      <c r="AE37" s="101">
        <v>0</v>
      </c>
      <c r="AF37" s="101">
        <f t="shared" si="10"/>
        <v>0</v>
      </c>
      <c r="AG37" s="105"/>
      <c r="AH37" s="105"/>
      <c r="AI37" s="101">
        <v>0</v>
      </c>
      <c r="AJ37" s="101">
        <v>0</v>
      </c>
      <c r="AK37" s="101">
        <f t="shared" si="12"/>
        <v>0</v>
      </c>
      <c r="AL37" s="101">
        <v>0</v>
      </c>
      <c r="AM37" s="101">
        <v>0</v>
      </c>
      <c r="AN37" s="101">
        <f t="shared" si="13"/>
        <v>0</v>
      </c>
      <c r="AO37" s="105"/>
      <c r="AP37" s="105"/>
    </row>
    <row r="38" spans="1:42" ht="19.5" customHeight="1">
      <c r="A38" s="103">
        <v>32</v>
      </c>
      <c r="B38" s="110" t="s">
        <v>38</v>
      </c>
      <c r="C38" s="101">
        <v>0</v>
      </c>
      <c r="D38" s="101">
        <v>0</v>
      </c>
      <c r="E38" s="101">
        <f t="shared" si="0"/>
        <v>0</v>
      </c>
      <c r="F38" s="101">
        <v>0</v>
      </c>
      <c r="G38" s="101">
        <v>0</v>
      </c>
      <c r="H38" s="101">
        <f t="shared" si="1"/>
        <v>0</v>
      </c>
      <c r="I38" s="105"/>
      <c r="J38" s="105"/>
      <c r="K38" s="101">
        <v>0</v>
      </c>
      <c r="L38" s="101">
        <v>0</v>
      </c>
      <c r="M38" s="101">
        <f t="shared" si="3"/>
        <v>0</v>
      </c>
      <c r="N38" s="101">
        <v>0</v>
      </c>
      <c r="O38" s="101">
        <v>0</v>
      </c>
      <c r="P38" s="101">
        <f t="shared" si="4"/>
        <v>0</v>
      </c>
      <c r="Q38" s="105"/>
      <c r="R38" s="105"/>
      <c r="S38" s="101">
        <v>0</v>
      </c>
      <c r="T38" s="101">
        <v>0</v>
      </c>
      <c r="U38" s="101">
        <f t="shared" si="6"/>
        <v>0</v>
      </c>
      <c r="V38" s="101">
        <v>0</v>
      </c>
      <c r="W38" s="101">
        <v>0</v>
      </c>
      <c r="X38" s="101">
        <f t="shared" si="7"/>
        <v>0</v>
      </c>
      <c r="Y38" s="105"/>
      <c r="Z38" s="105"/>
      <c r="AA38" s="101">
        <v>0</v>
      </c>
      <c r="AB38" s="101">
        <v>0</v>
      </c>
      <c r="AC38" s="101">
        <f t="shared" si="9"/>
        <v>0</v>
      </c>
      <c r="AD38" s="101">
        <v>0</v>
      </c>
      <c r="AE38" s="101">
        <v>0</v>
      </c>
      <c r="AF38" s="101">
        <f t="shared" si="10"/>
        <v>0</v>
      </c>
      <c r="AG38" s="105"/>
      <c r="AH38" s="105"/>
      <c r="AI38" s="101">
        <v>0</v>
      </c>
      <c r="AJ38" s="101">
        <v>0</v>
      </c>
      <c r="AK38" s="101">
        <f t="shared" si="12"/>
        <v>0</v>
      </c>
      <c r="AL38" s="101">
        <v>0</v>
      </c>
      <c r="AM38" s="101">
        <v>0</v>
      </c>
      <c r="AN38" s="101">
        <f t="shared" si="13"/>
        <v>0</v>
      </c>
      <c r="AO38" s="105"/>
      <c r="AP38" s="105"/>
    </row>
    <row r="39" spans="1:42" ht="25.5" customHeight="1">
      <c r="A39" s="176" t="s">
        <v>6</v>
      </c>
      <c r="B39" s="176"/>
      <c r="C39" s="107">
        <f>SUM(C7:C38)</f>
        <v>45000</v>
      </c>
      <c r="D39" s="107">
        <f t="shared" ref="D39:AN39" si="20">SUM(D7:D38)</f>
        <v>10000</v>
      </c>
      <c r="E39" s="107">
        <f t="shared" si="20"/>
        <v>55000</v>
      </c>
      <c r="F39" s="107">
        <f t="shared" si="20"/>
        <v>106000</v>
      </c>
      <c r="G39" s="107">
        <f t="shared" si="20"/>
        <v>19000</v>
      </c>
      <c r="H39" s="107">
        <f t="shared" si="20"/>
        <v>125000</v>
      </c>
      <c r="I39" s="105">
        <f t="shared" ref="I39" si="21">F39*1000/C39</f>
        <v>2355.5555555555557</v>
      </c>
      <c r="J39" s="105">
        <f t="shared" ref="J39" si="22">G39*1000/D39</f>
        <v>1900</v>
      </c>
      <c r="K39" s="107">
        <f t="shared" si="20"/>
        <v>50000</v>
      </c>
      <c r="L39" s="107">
        <f t="shared" si="20"/>
        <v>15000</v>
      </c>
      <c r="M39" s="107">
        <f t="shared" si="20"/>
        <v>65000</v>
      </c>
      <c r="N39" s="107">
        <f t="shared" si="20"/>
        <v>122000</v>
      </c>
      <c r="O39" s="107">
        <f t="shared" si="20"/>
        <v>28000</v>
      </c>
      <c r="P39" s="107">
        <f t="shared" si="20"/>
        <v>150000</v>
      </c>
      <c r="Q39" s="105">
        <f t="shared" si="5"/>
        <v>2440</v>
      </c>
      <c r="R39" s="105">
        <f t="shared" si="16"/>
        <v>1866.6666666666667</v>
      </c>
      <c r="S39" s="107">
        <f t="shared" si="20"/>
        <v>60000</v>
      </c>
      <c r="T39" s="107">
        <f t="shared" si="20"/>
        <v>20000</v>
      </c>
      <c r="U39" s="107">
        <f t="shared" si="20"/>
        <v>80000</v>
      </c>
      <c r="V39" s="107">
        <f t="shared" si="20"/>
        <v>150000</v>
      </c>
      <c r="W39" s="107">
        <f t="shared" si="20"/>
        <v>40000</v>
      </c>
      <c r="X39" s="107">
        <f t="shared" si="20"/>
        <v>190000</v>
      </c>
      <c r="Y39" s="105">
        <f t="shared" si="8"/>
        <v>2500</v>
      </c>
      <c r="Z39" s="105">
        <f t="shared" si="17"/>
        <v>2000</v>
      </c>
      <c r="AA39" s="107">
        <f t="shared" si="20"/>
        <v>65000</v>
      </c>
      <c r="AB39" s="107">
        <f t="shared" si="20"/>
        <v>25000</v>
      </c>
      <c r="AC39" s="107">
        <f t="shared" si="20"/>
        <v>90000</v>
      </c>
      <c r="AD39" s="107">
        <f t="shared" si="20"/>
        <v>175000</v>
      </c>
      <c r="AE39" s="107">
        <f t="shared" si="20"/>
        <v>45000</v>
      </c>
      <c r="AF39" s="107">
        <f t="shared" si="20"/>
        <v>220000</v>
      </c>
      <c r="AG39" s="105">
        <f t="shared" si="11"/>
        <v>2692.3076923076924</v>
      </c>
      <c r="AH39" s="105">
        <f t="shared" si="18"/>
        <v>1800</v>
      </c>
      <c r="AI39" s="107">
        <f t="shared" si="20"/>
        <v>70000</v>
      </c>
      <c r="AJ39" s="107">
        <f t="shared" si="20"/>
        <v>30000</v>
      </c>
      <c r="AK39" s="107">
        <f t="shared" si="20"/>
        <v>100000</v>
      </c>
      <c r="AL39" s="107">
        <f t="shared" si="20"/>
        <v>185000</v>
      </c>
      <c r="AM39" s="107">
        <f t="shared" si="20"/>
        <v>50000</v>
      </c>
      <c r="AN39" s="107">
        <f t="shared" si="20"/>
        <v>235000</v>
      </c>
      <c r="AO39" s="105">
        <f t="shared" si="14"/>
        <v>2642.8571428571427</v>
      </c>
      <c r="AP39" s="105">
        <f t="shared" si="19"/>
        <v>1666.6666666666667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</sheetData>
  <mergeCells count="32">
    <mergeCell ref="A43:B43"/>
    <mergeCell ref="A1:J1"/>
    <mergeCell ref="A41:B41"/>
    <mergeCell ref="A42:B42"/>
    <mergeCell ref="A39:B39"/>
    <mergeCell ref="H3:J3"/>
    <mergeCell ref="C5:E5"/>
    <mergeCell ref="F5:H5"/>
    <mergeCell ref="I5:J5"/>
    <mergeCell ref="C4:J4"/>
    <mergeCell ref="A4:A6"/>
    <mergeCell ref="B4:B6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K5:M5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1:AP50"/>
  <sheetViews>
    <sheetView rightToLeft="1" topLeftCell="O1" zoomScaleNormal="100" workbookViewId="0">
      <selection activeCell="AI4" sqref="AI4:AP4"/>
    </sheetView>
  </sheetViews>
  <sheetFormatPr defaultColWidth="6.375" defaultRowHeight="18"/>
  <cols>
    <col min="1" max="1" width="4.75" style="92" customWidth="1"/>
    <col min="2" max="2" width="11" style="92" customWidth="1"/>
    <col min="3" max="5" width="6.375" style="92" customWidth="1"/>
    <col min="6" max="6" width="10.25" style="92" customWidth="1"/>
    <col min="7" max="7" width="6.375" style="92" customWidth="1"/>
    <col min="8" max="8" width="8.375" style="92" customWidth="1"/>
    <col min="9" max="13" width="6.375" style="92" customWidth="1"/>
    <col min="14" max="14" width="10.25" style="92" customWidth="1"/>
    <col min="15" max="15" width="6.375" style="92" customWidth="1"/>
    <col min="16" max="16" width="8.375" style="92" customWidth="1"/>
    <col min="17" max="21" width="6.375" style="92" customWidth="1"/>
    <col min="22" max="22" width="10.25" style="92" customWidth="1"/>
    <col min="23" max="23" width="6.375" style="92" customWidth="1"/>
    <col min="24" max="24" width="8.375" style="92" customWidth="1"/>
    <col min="25" max="29" width="6.375" style="92" customWidth="1"/>
    <col min="30" max="30" width="10.25" style="92" customWidth="1"/>
    <col min="31" max="31" width="6.375" style="92" customWidth="1"/>
    <col min="32" max="32" width="8.375" style="92" customWidth="1"/>
    <col min="33" max="34" width="6.375" style="92" customWidth="1"/>
    <col min="35" max="37" width="6.375" style="92"/>
    <col min="38" max="38" width="10.25" style="92" customWidth="1"/>
    <col min="39" max="39" width="6.375" style="92"/>
    <col min="40" max="40" width="8.375" style="92" customWidth="1"/>
    <col min="41" max="16384" width="6.375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100"/>
      <c r="B2" s="100"/>
      <c r="C2" s="100"/>
      <c r="D2" s="100"/>
      <c r="E2" s="100"/>
      <c r="F2" s="100" t="s">
        <v>86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ht="18.75" customHeight="1">
      <c r="A3" s="100"/>
      <c r="B3" s="100"/>
      <c r="C3" s="100"/>
      <c r="D3" s="100"/>
      <c r="E3" s="100"/>
      <c r="F3" s="100"/>
      <c r="G3" s="100"/>
      <c r="H3" s="170" t="s">
        <v>75</v>
      </c>
      <c r="I3" s="170"/>
      <c r="J3" s="170"/>
      <c r="K3" s="100"/>
      <c r="L3" s="100"/>
      <c r="M3" s="100"/>
      <c r="N3" s="100"/>
      <c r="O3" s="100"/>
      <c r="P3" s="170"/>
      <c r="Q3" s="170"/>
      <c r="R3" s="170"/>
      <c r="S3" s="100"/>
      <c r="T3" s="100"/>
      <c r="U3" s="100"/>
      <c r="V3" s="100"/>
      <c r="W3" s="100"/>
      <c r="X3" s="170"/>
      <c r="Y3" s="170"/>
      <c r="Z3" s="170"/>
      <c r="AA3" s="100"/>
      <c r="AB3" s="100"/>
      <c r="AC3" s="100"/>
      <c r="AD3" s="100"/>
      <c r="AE3" s="100"/>
      <c r="AF3" s="170"/>
      <c r="AG3" s="170"/>
      <c r="AH3" s="170"/>
      <c r="AI3" s="100"/>
      <c r="AJ3" s="100"/>
      <c r="AK3" s="100"/>
      <c r="AL3" s="100"/>
      <c r="AM3" s="100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>
        <v>800</v>
      </c>
      <c r="D7" s="101">
        <v>0</v>
      </c>
      <c r="E7" s="101">
        <f>D7+C7</f>
        <v>800</v>
      </c>
      <c r="F7" s="101">
        <v>800</v>
      </c>
      <c r="G7" s="101">
        <v>0</v>
      </c>
      <c r="H7" s="101">
        <f>G7+F7</f>
        <v>800</v>
      </c>
      <c r="I7" s="105">
        <f>F7*1000/C7</f>
        <v>1000</v>
      </c>
      <c r="J7" s="105"/>
      <c r="K7" s="101">
        <v>850</v>
      </c>
      <c r="L7" s="101">
        <v>0</v>
      </c>
      <c r="M7" s="101">
        <f>L7+K7</f>
        <v>850</v>
      </c>
      <c r="N7" s="101">
        <v>935</v>
      </c>
      <c r="O7" s="101">
        <v>0</v>
      </c>
      <c r="P7" s="101">
        <f>O7+N7</f>
        <v>935</v>
      </c>
      <c r="Q7" s="105">
        <f>N7*1000/K7</f>
        <v>1100</v>
      </c>
      <c r="R7" s="105"/>
      <c r="S7" s="101">
        <v>900</v>
      </c>
      <c r="T7" s="101">
        <v>0</v>
      </c>
      <c r="U7" s="101">
        <f>T7+S7</f>
        <v>900</v>
      </c>
      <c r="V7" s="101">
        <v>1035</v>
      </c>
      <c r="W7" s="101">
        <v>0</v>
      </c>
      <c r="X7" s="101">
        <f>W7+V7</f>
        <v>1035</v>
      </c>
      <c r="Y7" s="105">
        <f>V7*1000/S7</f>
        <v>1150</v>
      </c>
      <c r="Z7" s="105"/>
      <c r="AA7" s="101">
        <v>950</v>
      </c>
      <c r="AB7" s="101">
        <v>0</v>
      </c>
      <c r="AC7" s="101">
        <f>AB7+AA7</f>
        <v>950</v>
      </c>
      <c r="AD7" s="101">
        <v>1140</v>
      </c>
      <c r="AE7" s="101">
        <v>0</v>
      </c>
      <c r="AF7" s="101">
        <f>AE7+AD7</f>
        <v>1140</v>
      </c>
      <c r="AG7" s="105">
        <f>AD7*1000/AA7</f>
        <v>1200</v>
      </c>
      <c r="AH7" s="105"/>
      <c r="AI7" s="101">
        <v>1200</v>
      </c>
      <c r="AJ7" s="101">
        <v>0</v>
      </c>
      <c r="AK7" s="101">
        <f>AJ7+AI7</f>
        <v>1200</v>
      </c>
      <c r="AL7" s="101">
        <v>1440</v>
      </c>
      <c r="AM7" s="101">
        <v>0</v>
      </c>
      <c r="AN7" s="101">
        <f>AM7+AL7</f>
        <v>1440</v>
      </c>
      <c r="AO7" s="105">
        <f>AL7*1000/AI7</f>
        <v>1200</v>
      </c>
      <c r="AP7" s="105"/>
    </row>
    <row r="8" spans="1:42" ht="19.5" customHeight="1">
      <c r="A8" s="103">
        <v>2</v>
      </c>
      <c r="B8" s="110" t="s">
        <v>8</v>
      </c>
      <c r="C8" s="101">
        <v>800</v>
      </c>
      <c r="D8" s="101">
        <v>0</v>
      </c>
      <c r="E8" s="101">
        <f t="shared" ref="E8:E38" si="0">D8+C8</f>
        <v>800</v>
      </c>
      <c r="F8" s="101">
        <v>800</v>
      </c>
      <c r="G8" s="101">
        <v>0</v>
      </c>
      <c r="H8" s="101">
        <f t="shared" ref="H8:H38" si="1">G8+F8</f>
        <v>800</v>
      </c>
      <c r="I8" s="105">
        <f t="shared" ref="I8:I38" si="2">F8*1000/C8</f>
        <v>1000</v>
      </c>
      <c r="J8" s="105"/>
      <c r="K8" s="101">
        <v>850</v>
      </c>
      <c r="L8" s="101">
        <v>0</v>
      </c>
      <c r="M8" s="101">
        <f t="shared" ref="M8:M38" si="3">L8+K8</f>
        <v>850</v>
      </c>
      <c r="N8" s="101">
        <v>935</v>
      </c>
      <c r="O8" s="101">
        <v>0</v>
      </c>
      <c r="P8" s="101">
        <f t="shared" ref="P8:P38" si="4">O8+N8</f>
        <v>935</v>
      </c>
      <c r="Q8" s="105">
        <f t="shared" ref="Q8:Q39" si="5">N8*1000/K8</f>
        <v>1100</v>
      </c>
      <c r="R8" s="105"/>
      <c r="S8" s="101">
        <v>900</v>
      </c>
      <c r="T8" s="101">
        <v>0</v>
      </c>
      <c r="U8" s="101">
        <f t="shared" ref="U8:U38" si="6">T8+S8</f>
        <v>900</v>
      </c>
      <c r="V8" s="101">
        <v>1035</v>
      </c>
      <c r="W8" s="101">
        <v>0</v>
      </c>
      <c r="X8" s="101">
        <f t="shared" ref="X8:X38" si="7">W8+V8</f>
        <v>1035</v>
      </c>
      <c r="Y8" s="105">
        <f t="shared" ref="Y8:Y39" si="8">V8*1000/S8</f>
        <v>1150</v>
      </c>
      <c r="Z8" s="105"/>
      <c r="AA8" s="101">
        <v>950</v>
      </c>
      <c r="AB8" s="101">
        <v>0</v>
      </c>
      <c r="AC8" s="101">
        <f t="shared" ref="AC8:AC38" si="9">AB8+AA8</f>
        <v>950</v>
      </c>
      <c r="AD8" s="101">
        <v>1140</v>
      </c>
      <c r="AE8" s="101">
        <v>0</v>
      </c>
      <c r="AF8" s="101">
        <f t="shared" ref="AF8:AF38" si="10">AE8+AD8</f>
        <v>1140</v>
      </c>
      <c r="AG8" s="105">
        <f t="shared" ref="AG8:AG39" si="11">AD8*1000/AA8</f>
        <v>1200</v>
      </c>
      <c r="AH8" s="105"/>
      <c r="AI8" s="101">
        <v>1200</v>
      </c>
      <c r="AJ8" s="101">
        <v>0</v>
      </c>
      <c r="AK8" s="101">
        <f t="shared" ref="AK8:AK38" si="12">AJ8+AI8</f>
        <v>1200</v>
      </c>
      <c r="AL8" s="101">
        <v>1440</v>
      </c>
      <c r="AM8" s="101">
        <v>0</v>
      </c>
      <c r="AN8" s="101">
        <f t="shared" ref="AN8:AN38" si="13">AM8+AL8</f>
        <v>1440</v>
      </c>
      <c r="AO8" s="105">
        <f t="shared" ref="AO8:AO39" si="14">AL8*1000/AI8</f>
        <v>1200</v>
      </c>
      <c r="AP8" s="105"/>
    </row>
    <row r="9" spans="1:42" ht="19.5" customHeight="1">
      <c r="A9" s="103">
        <v>3</v>
      </c>
      <c r="B9" s="110" t="s">
        <v>9</v>
      </c>
      <c r="C9" s="101">
        <v>100</v>
      </c>
      <c r="D9" s="101">
        <v>0</v>
      </c>
      <c r="E9" s="101">
        <f t="shared" si="0"/>
        <v>100</v>
      </c>
      <c r="F9" s="101">
        <v>100</v>
      </c>
      <c r="G9" s="101">
        <v>0</v>
      </c>
      <c r="H9" s="101">
        <f t="shared" si="1"/>
        <v>100</v>
      </c>
      <c r="I9" s="105">
        <f t="shared" si="2"/>
        <v>1000</v>
      </c>
      <c r="J9" s="105"/>
      <c r="K9" s="101">
        <v>120</v>
      </c>
      <c r="L9" s="101">
        <v>0</v>
      </c>
      <c r="M9" s="101">
        <f t="shared" si="3"/>
        <v>120</v>
      </c>
      <c r="N9" s="101">
        <v>132</v>
      </c>
      <c r="O9" s="101">
        <v>0</v>
      </c>
      <c r="P9" s="101">
        <f t="shared" si="4"/>
        <v>132</v>
      </c>
      <c r="Q9" s="105">
        <f t="shared" si="5"/>
        <v>1100</v>
      </c>
      <c r="R9" s="105"/>
      <c r="S9" s="101">
        <v>200</v>
      </c>
      <c r="T9" s="101">
        <v>0</v>
      </c>
      <c r="U9" s="101">
        <f t="shared" si="6"/>
        <v>200</v>
      </c>
      <c r="V9" s="101">
        <v>230</v>
      </c>
      <c r="W9" s="101">
        <v>0</v>
      </c>
      <c r="X9" s="101">
        <f t="shared" si="7"/>
        <v>230</v>
      </c>
      <c r="Y9" s="105">
        <f t="shared" si="8"/>
        <v>1150</v>
      </c>
      <c r="Z9" s="105"/>
      <c r="AA9" s="101">
        <v>300</v>
      </c>
      <c r="AB9" s="101">
        <v>0</v>
      </c>
      <c r="AC9" s="101">
        <f t="shared" si="9"/>
        <v>300</v>
      </c>
      <c r="AD9" s="101">
        <v>360</v>
      </c>
      <c r="AE9" s="101">
        <v>0</v>
      </c>
      <c r="AF9" s="101">
        <f t="shared" si="10"/>
        <v>360</v>
      </c>
      <c r="AG9" s="105">
        <f t="shared" si="11"/>
        <v>1200</v>
      </c>
      <c r="AH9" s="105"/>
      <c r="AI9" s="101">
        <v>500</v>
      </c>
      <c r="AJ9" s="101">
        <v>0</v>
      </c>
      <c r="AK9" s="101">
        <f t="shared" si="12"/>
        <v>500</v>
      </c>
      <c r="AL9" s="101">
        <v>600</v>
      </c>
      <c r="AM9" s="101">
        <v>0</v>
      </c>
      <c r="AN9" s="101">
        <f t="shared" si="13"/>
        <v>600</v>
      </c>
      <c r="AO9" s="105">
        <f t="shared" si="14"/>
        <v>1200</v>
      </c>
      <c r="AP9" s="105"/>
    </row>
    <row r="10" spans="1:42" ht="19.5" customHeight="1">
      <c r="A10" s="103">
        <v>4</v>
      </c>
      <c r="B10" s="110" t="s">
        <v>10</v>
      </c>
      <c r="C10" s="101">
        <v>300</v>
      </c>
      <c r="D10" s="101">
        <v>0</v>
      </c>
      <c r="E10" s="101">
        <f t="shared" si="0"/>
        <v>300</v>
      </c>
      <c r="F10" s="101">
        <v>330</v>
      </c>
      <c r="G10" s="101">
        <v>0</v>
      </c>
      <c r="H10" s="101">
        <f t="shared" si="1"/>
        <v>330</v>
      </c>
      <c r="I10" s="105">
        <f t="shared" si="2"/>
        <v>1100</v>
      </c>
      <c r="J10" s="105"/>
      <c r="K10" s="101">
        <v>320</v>
      </c>
      <c r="L10" s="101">
        <v>0</v>
      </c>
      <c r="M10" s="101">
        <f t="shared" si="3"/>
        <v>320</v>
      </c>
      <c r="N10" s="101">
        <v>384</v>
      </c>
      <c r="O10" s="101">
        <v>0</v>
      </c>
      <c r="P10" s="101">
        <f t="shared" si="4"/>
        <v>384</v>
      </c>
      <c r="Q10" s="105">
        <f t="shared" si="5"/>
        <v>1200</v>
      </c>
      <c r="R10" s="105"/>
      <c r="S10" s="101">
        <v>350</v>
      </c>
      <c r="T10" s="101">
        <v>0</v>
      </c>
      <c r="U10" s="101">
        <f t="shared" si="6"/>
        <v>350</v>
      </c>
      <c r="V10" s="101">
        <v>420</v>
      </c>
      <c r="W10" s="101">
        <v>0</v>
      </c>
      <c r="X10" s="101">
        <f t="shared" si="7"/>
        <v>420</v>
      </c>
      <c r="Y10" s="105">
        <f t="shared" si="8"/>
        <v>1200</v>
      </c>
      <c r="Z10" s="105"/>
      <c r="AA10" s="101">
        <v>380</v>
      </c>
      <c r="AB10" s="101">
        <v>0</v>
      </c>
      <c r="AC10" s="101">
        <f t="shared" si="9"/>
        <v>380</v>
      </c>
      <c r="AD10" s="101">
        <v>475</v>
      </c>
      <c r="AE10" s="101">
        <v>0</v>
      </c>
      <c r="AF10" s="101">
        <f t="shared" si="10"/>
        <v>475</v>
      </c>
      <c r="AG10" s="105">
        <f t="shared" si="11"/>
        <v>1250</v>
      </c>
      <c r="AH10" s="105"/>
      <c r="AI10" s="101">
        <v>500</v>
      </c>
      <c r="AJ10" s="101">
        <v>0</v>
      </c>
      <c r="AK10" s="101">
        <f t="shared" si="12"/>
        <v>500</v>
      </c>
      <c r="AL10" s="101">
        <v>625</v>
      </c>
      <c r="AM10" s="101">
        <v>0</v>
      </c>
      <c r="AN10" s="101">
        <f t="shared" si="13"/>
        <v>625</v>
      </c>
      <c r="AO10" s="105">
        <f t="shared" si="14"/>
        <v>1250</v>
      </c>
      <c r="AP10" s="105"/>
    </row>
    <row r="11" spans="1:42" ht="19.5" customHeight="1">
      <c r="A11" s="103">
        <v>5</v>
      </c>
      <c r="B11" s="110" t="s">
        <v>11</v>
      </c>
      <c r="C11" s="101">
        <v>0</v>
      </c>
      <c r="D11" s="101">
        <v>0</v>
      </c>
      <c r="E11" s="101">
        <f t="shared" si="0"/>
        <v>0</v>
      </c>
      <c r="F11" s="101">
        <v>0</v>
      </c>
      <c r="G11" s="101">
        <v>0</v>
      </c>
      <c r="H11" s="101">
        <f t="shared" si="1"/>
        <v>0</v>
      </c>
      <c r="I11" s="105"/>
      <c r="J11" s="105"/>
      <c r="K11" s="101">
        <v>0</v>
      </c>
      <c r="L11" s="101">
        <v>0</v>
      </c>
      <c r="M11" s="101">
        <f t="shared" si="3"/>
        <v>0</v>
      </c>
      <c r="N11" s="101">
        <v>0</v>
      </c>
      <c r="O11" s="101">
        <v>0</v>
      </c>
      <c r="P11" s="101">
        <f t="shared" si="4"/>
        <v>0</v>
      </c>
      <c r="Q11" s="105"/>
      <c r="R11" s="105"/>
      <c r="S11" s="101">
        <v>0</v>
      </c>
      <c r="T11" s="101">
        <v>0</v>
      </c>
      <c r="U11" s="101">
        <f t="shared" si="6"/>
        <v>0</v>
      </c>
      <c r="V11" s="101">
        <v>0</v>
      </c>
      <c r="W11" s="101">
        <v>0</v>
      </c>
      <c r="X11" s="101">
        <f t="shared" si="7"/>
        <v>0</v>
      </c>
      <c r="Y11" s="105"/>
      <c r="Z11" s="105"/>
      <c r="AA11" s="101">
        <v>0</v>
      </c>
      <c r="AB11" s="101">
        <v>0</v>
      </c>
      <c r="AC11" s="101">
        <f t="shared" si="9"/>
        <v>0</v>
      </c>
      <c r="AD11" s="101">
        <v>0</v>
      </c>
      <c r="AE11" s="101">
        <v>0</v>
      </c>
      <c r="AF11" s="101">
        <f t="shared" si="10"/>
        <v>0</v>
      </c>
      <c r="AG11" s="105"/>
      <c r="AH11" s="105"/>
      <c r="AI11" s="101">
        <v>0</v>
      </c>
      <c r="AJ11" s="101">
        <v>0</v>
      </c>
      <c r="AK11" s="101">
        <f t="shared" si="12"/>
        <v>0</v>
      </c>
      <c r="AL11" s="101">
        <v>0</v>
      </c>
      <c r="AM11" s="101">
        <v>0</v>
      </c>
      <c r="AN11" s="101">
        <f t="shared" si="13"/>
        <v>0</v>
      </c>
      <c r="AO11" s="105"/>
      <c r="AP11" s="105"/>
    </row>
    <row r="12" spans="1:42" ht="19.5" customHeight="1">
      <c r="A12" s="103">
        <v>6</v>
      </c>
      <c r="B12" s="110" t="s">
        <v>12</v>
      </c>
      <c r="C12" s="101">
        <v>1000</v>
      </c>
      <c r="D12" s="101">
        <v>0</v>
      </c>
      <c r="E12" s="101">
        <f t="shared" si="0"/>
        <v>1000</v>
      </c>
      <c r="F12" s="101">
        <v>885</v>
      </c>
      <c r="G12" s="101">
        <v>0</v>
      </c>
      <c r="H12" s="101">
        <f t="shared" si="1"/>
        <v>885</v>
      </c>
      <c r="I12" s="105">
        <f t="shared" si="2"/>
        <v>885</v>
      </c>
      <c r="J12" s="105"/>
      <c r="K12" s="101">
        <v>1000</v>
      </c>
      <c r="L12" s="101">
        <v>0</v>
      </c>
      <c r="M12" s="101">
        <f t="shared" si="3"/>
        <v>1000</v>
      </c>
      <c r="N12" s="101">
        <v>1000</v>
      </c>
      <c r="O12" s="101">
        <v>0</v>
      </c>
      <c r="P12" s="101">
        <f t="shared" si="4"/>
        <v>1000</v>
      </c>
      <c r="Q12" s="105">
        <f t="shared" si="5"/>
        <v>1000</v>
      </c>
      <c r="R12" s="105"/>
      <c r="S12" s="101">
        <v>1100</v>
      </c>
      <c r="T12" s="101">
        <v>0</v>
      </c>
      <c r="U12" s="101">
        <f t="shared" si="6"/>
        <v>1100</v>
      </c>
      <c r="V12" s="101">
        <v>1155</v>
      </c>
      <c r="W12" s="101">
        <v>0</v>
      </c>
      <c r="X12" s="101">
        <f t="shared" si="7"/>
        <v>1155</v>
      </c>
      <c r="Y12" s="105">
        <f t="shared" si="8"/>
        <v>1050</v>
      </c>
      <c r="Z12" s="105"/>
      <c r="AA12" s="101">
        <v>1150</v>
      </c>
      <c r="AB12" s="101">
        <v>0</v>
      </c>
      <c r="AC12" s="101">
        <f t="shared" si="9"/>
        <v>1150</v>
      </c>
      <c r="AD12" s="101">
        <v>1265</v>
      </c>
      <c r="AE12" s="101">
        <v>0</v>
      </c>
      <c r="AF12" s="101">
        <f t="shared" si="10"/>
        <v>1265</v>
      </c>
      <c r="AG12" s="105">
        <f t="shared" si="11"/>
        <v>1100</v>
      </c>
      <c r="AH12" s="105"/>
      <c r="AI12" s="101">
        <v>1300</v>
      </c>
      <c r="AJ12" s="101">
        <v>0</v>
      </c>
      <c r="AK12" s="101">
        <f t="shared" si="12"/>
        <v>1300</v>
      </c>
      <c r="AL12" s="101">
        <v>1430</v>
      </c>
      <c r="AM12" s="101">
        <v>0</v>
      </c>
      <c r="AN12" s="101">
        <f t="shared" si="13"/>
        <v>1430</v>
      </c>
      <c r="AO12" s="105">
        <f t="shared" si="14"/>
        <v>1100</v>
      </c>
      <c r="AP12" s="105"/>
    </row>
    <row r="13" spans="1:42" ht="19.5" customHeight="1">
      <c r="A13" s="103">
        <v>7</v>
      </c>
      <c r="B13" s="110" t="s">
        <v>13</v>
      </c>
      <c r="C13" s="101">
        <v>5000</v>
      </c>
      <c r="D13" s="101">
        <v>0</v>
      </c>
      <c r="E13" s="101">
        <f t="shared" si="0"/>
        <v>5000</v>
      </c>
      <c r="F13" s="101">
        <v>6000</v>
      </c>
      <c r="G13" s="101">
        <v>0</v>
      </c>
      <c r="H13" s="101">
        <f t="shared" si="1"/>
        <v>6000</v>
      </c>
      <c r="I13" s="105">
        <f t="shared" si="2"/>
        <v>1200</v>
      </c>
      <c r="J13" s="105"/>
      <c r="K13" s="101">
        <v>5500</v>
      </c>
      <c r="L13" s="101">
        <v>0</v>
      </c>
      <c r="M13" s="101">
        <f t="shared" si="3"/>
        <v>5500</v>
      </c>
      <c r="N13" s="101">
        <v>7040</v>
      </c>
      <c r="O13" s="101">
        <v>0</v>
      </c>
      <c r="P13" s="101">
        <f t="shared" si="4"/>
        <v>7040</v>
      </c>
      <c r="Q13" s="105">
        <f t="shared" si="5"/>
        <v>1280</v>
      </c>
      <c r="R13" s="105"/>
      <c r="S13" s="101">
        <v>5600</v>
      </c>
      <c r="T13" s="101">
        <v>0</v>
      </c>
      <c r="U13" s="101">
        <f t="shared" si="6"/>
        <v>5600</v>
      </c>
      <c r="V13" s="101">
        <v>7280</v>
      </c>
      <c r="W13" s="101">
        <v>0</v>
      </c>
      <c r="X13" s="101">
        <f t="shared" si="7"/>
        <v>7280</v>
      </c>
      <c r="Y13" s="105">
        <f t="shared" si="8"/>
        <v>1300</v>
      </c>
      <c r="Z13" s="105"/>
      <c r="AA13" s="101">
        <v>5800</v>
      </c>
      <c r="AB13" s="101">
        <v>0</v>
      </c>
      <c r="AC13" s="101">
        <f t="shared" si="9"/>
        <v>5800</v>
      </c>
      <c r="AD13" s="101">
        <v>7540</v>
      </c>
      <c r="AE13" s="101">
        <v>0</v>
      </c>
      <c r="AF13" s="101">
        <f t="shared" si="10"/>
        <v>7540</v>
      </c>
      <c r="AG13" s="105">
        <f t="shared" si="11"/>
        <v>1300</v>
      </c>
      <c r="AH13" s="105"/>
      <c r="AI13" s="101">
        <v>6000</v>
      </c>
      <c r="AJ13" s="101">
        <v>0</v>
      </c>
      <c r="AK13" s="101">
        <f t="shared" si="12"/>
        <v>6000</v>
      </c>
      <c r="AL13" s="101">
        <v>7800</v>
      </c>
      <c r="AM13" s="101">
        <v>0</v>
      </c>
      <c r="AN13" s="101">
        <f t="shared" si="13"/>
        <v>7800</v>
      </c>
      <c r="AO13" s="105">
        <f t="shared" si="14"/>
        <v>1300</v>
      </c>
      <c r="AP13" s="105"/>
    </row>
    <row r="14" spans="1:42" ht="19.5" customHeight="1">
      <c r="A14" s="103">
        <v>8</v>
      </c>
      <c r="B14" s="110" t="s">
        <v>14</v>
      </c>
      <c r="C14" s="101">
        <v>0</v>
      </c>
      <c r="D14" s="101">
        <v>0</v>
      </c>
      <c r="E14" s="101">
        <f t="shared" si="0"/>
        <v>0</v>
      </c>
      <c r="F14" s="101">
        <v>0</v>
      </c>
      <c r="G14" s="101">
        <v>0</v>
      </c>
      <c r="H14" s="101">
        <f t="shared" si="1"/>
        <v>0</v>
      </c>
      <c r="I14" s="105"/>
      <c r="J14" s="105"/>
      <c r="K14" s="101">
        <v>0</v>
      </c>
      <c r="L14" s="101">
        <v>0</v>
      </c>
      <c r="M14" s="101">
        <f t="shared" si="3"/>
        <v>0</v>
      </c>
      <c r="N14" s="101">
        <v>0</v>
      </c>
      <c r="O14" s="101">
        <v>0</v>
      </c>
      <c r="P14" s="101">
        <f t="shared" si="4"/>
        <v>0</v>
      </c>
      <c r="Q14" s="105"/>
      <c r="R14" s="105"/>
      <c r="S14" s="101">
        <v>0</v>
      </c>
      <c r="T14" s="101">
        <v>0</v>
      </c>
      <c r="U14" s="101">
        <f t="shared" si="6"/>
        <v>0</v>
      </c>
      <c r="V14" s="101">
        <v>0</v>
      </c>
      <c r="W14" s="101">
        <v>0</v>
      </c>
      <c r="X14" s="101">
        <f t="shared" si="7"/>
        <v>0</v>
      </c>
      <c r="Y14" s="105"/>
      <c r="Z14" s="105"/>
      <c r="AA14" s="101">
        <v>0</v>
      </c>
      <c r="AB14" s="101">
        <v>0</v>
      </c>
      <c r="AC14" s="101">
        <f t="shared" si="9"/>
        <v>0</v>
      </c>
      <c r="AD14" s="101">
        <v>0</v>
      </c>
      <c r="AE14" s="101">
        <v>0</v>
      </c>
      <c r="AF14" s="101">
        <f t="shared" si="10"/>
        <v>0</v>
      </c>
      <c r="AG14" s="105"/>
      <c r="AH14" s="105"/>
      <c r="AI14" s="101">
        <v>0</v>
      </c>
      <c r="AJ14" s="101">
        <v>0</v>
      </c>
      <c r="AK14" s="101">
        <f t="shared" si="12"/>
        <v>0</v>
      </c>
      <c r="AL14" s="101">
        <v>0</v>
      </c>
      <c r="AM14" s="101">
        <v>0</v>
      </c>
      <c r="AN14" s="101">
        <f t="shared" si="13"/>
        <v>0</v>
      </c>
      <c r="AO14" s="105"/>
      <c r="AP14" s="105"/>
    </row>
    <row r="15" spans="1:42" ht="19.5" customHeight="1">
      <c r="A15" s="103">
        <v>9</v>
      </c>
      <c r="B15" s="110" t="s">
        <v>15</v>
      </c>
      <c r="C15" s="101">
        <v>10000</v>
      </c>
      <c r="D15" s="101">
        <v>0</v>
      </c>
      <c r="E15" s="101">
        <f t="shared" si="0"/>
        <v>10000</v>
      </c>
      <c r="F15" s="101">
        <v>12000</v>
      </c>
      <c r="G15" s="101">
        <v>0</v>
      </c>
      <c r="H15" s="101">
        <f t="shared" si="1"/>
        <v>12000</v>
      </c>
      <c r="I15" s="105">
        <f t="shared" si="2"/>
        <v>1200</v>
      </c>
      <c r="J15" s="105"/>
      <c r="K15" s="101">
        <v>11000</v>
      </c>
      <c r="L15" s="101">
        <v>0</v>
      </c>
      <c r="M15" s="101">
        <f t="shared" si="3"/>
        <v>11000</v>
      </c>
      <c r="N15" s="101">
        <v>14080</v>
      </c>
      <c r="O15" s="101">
        <v>0</v>
      </c>
      <c r="P15" s="101">
        <f t="shared" si="4"/>
        <v>14080</v>
      </c>
      <c r="Q15" s="105">
        <f t="shared" si="5"/>
        <v>1280</v>
      </c>
      <c r="R15" s="105"/>
      <c r="S15" s="101">
        <v>12000</v>
      </c>
      <c r="T15" s="101">
        <v>0</v>
      </c>
      <c r="U15" s="101">
        <f t="shared" si="6"/>
        <v>12000</v>
      </c>
      <c r="V15" s="101">
        <v>15600</v>
      </c>
      <c r="W15" s="101">
        <v>0</v>
      </c>
      <c r="X15" s="101">
        <f t="shared" si="7"/>
        <v>15600</v>
      </c>
      <c r="Y15" s="105">
        <f t="shared" si="8"/>
        <v>1300</v>
      </c>
      <c r="Z15" s="105"/>
      <c r="AA15" s="101">
        <v>13000</v>
      </c>
      <c r="AB15" s="101">
        <v>0</v>
      </c>
      <c r="AC15" s="101">
        <f t="shared" si="9"/>
        <v>13000</v>
      </c>
      <c r="AD15" s="101">
        <v>17550</v>
      </c>
      <c r="AE15" s="101">
        <v>0</v>
      </c>
      <c r="AF15" s="101">
        <f t="shared" si="10"/>
        <v>17550</v>
      </c>
      <c r="AG15" s="105">
        <f t="shared" si="11"/>
        <v>1350</v>
      </c>
      <c r="AH15" s="105"/>
      <c r="AI15" s="101">
        <v>15000</v>
      </c>
      <c r="AJ15" s="101">
        <v>0</v>
      </c>
      <c r="AK15" s="101">
        <f t="shared" si="12"/>
        <v>15000</v>
      </c>
      <c r="AL15" s="101">
        <v>20250</v>
      </c>
      <c r="AM15" s="101">
        <v>0</v>
      </c>
      <c r="AN15" s="101">
        <f t="shared" si="13"/>
        <v>20250</v>
      </c>
      <c r="AO15" s="105">
        <f t="shared" si="14"/>
        <v>1350</v>
      </c>
      <c r="AP15" s="105"/>
    </row>
    <row r="16" spans="1:42" ht="19.5" customHeight="1">
      <c r="A16" s="103">
        <v>10</v>
      </c>
      <c r="B16" s="110" t="s">
        <v>16</v>
      </c>
      <c r="C16" s="101">
        <v>0</v>
      </c>
      <c r="D16" s="101">
        <v>0</v>
      </c>
      <c r="E16" s="101">
        <f t="shared" si="0"/>
        <v>0</v>
      </c>
      <c r="F16" s="101">
        <v>0</v>
      </c>
      <c r="G16" s="101">
        <v>0</v>
      </c>
      <c r="H16" s="101">
        <f t="shared" si="1"/>
        <v>0</v>
      </c>
      <c r="I16" s="105"/>
      <c r="J16" s="105"/>
      <c r="K16" s="101">
        <v>0</v>
      </c>
      <c r="L16" s="101">
        <v>0</v>
      </c>
      <c r="M16" s="101">
        <f t="shared" si="3"/>
        <v>0</v>
      </c>
      <c r="N16" s="101">
        <v>0</v>
      </c>
      <c r="O16" s="101">
        <v>0</v>
      </c>
      <c r="P16" s="101">
        <f t="shared" si="4"/>
        <v>0</v>
      </c>
      <c r="Q16" s="105"/>
      <c r="R16" s="105"/>
      <c r="S16" s="101">
        <v>0</v>
      </c>
      <c r="T16" s="101">
        <v>0</v>
      </c>
      <c r="U16" s="101">
        <f t="shared" si="6"/>
        <v>0</v>
      </c>
      <c r="V16" s="101">
        <v>0</v>
      </c>
      <c r="W16" s="101">
        <v>0</v>
      </c>
      <c r="X16" s="101">
        <f t="shared" si="7"/>
        <v>0</v>
      </c>
      <c r="Y16" s="105"/>
      <c r="Z16" s="105"/>
      <c r="AA16" s="101">
        <v>0</v>
      </c>
      <c r="AB16" s="101">
        <v>0</v>
      </c>
      <c r="AC16" s="101">
        <f t="shared" si="9"/>
        <v>0</v>
      </c>
      <c r="AD16" s="101">
        <v>0</v>
      </c>
      <c r="AE16" s="101">
        <v>0</v>
      </c>
      <c r="AF16" s="101">
        <f t="shared" si="10"/>
        <v>0</v>
      </c>
      <c r="AG16" s="105"/>
      <c r="AH16" s="105"/>
      <c r="AI16" s="101">
        <v>0</v>
      </c>
      <c r="AJ16" s="101">
        <v>0</v>
      </c>
      <c r="AK16" s="101">
        <f t="shared" si="12"/>
        <v>0</v>
      </c>
      <c r="AL16" s="101">
        <v>0</v>
      </c>
      <c r="AM16" s="101">
        <v>0</v>
      </c>
      <c r="AN16" s="101">
        <f t="shared" si="13"/>
        <v>0</v>
      </c>
      <c r="AO16" s="105"/>
      <c r="AP16" s="105"/>
    </row>
    <row r="17" spans="1:42" ht="19.5" customHeight="1">
      <c r="A17" s="103">
        <v>11</v>
      </c>
      <c r="B17" s="110" t="s">
        <v>17</v>
      </c>
      <c r="C17" s="101">
        <v>1000</v>
      </c>
      <c r="D17" s="101">
        <v>0</v>
      </c>
      <c r="E17" s="101">
        <f t="shared" si="0"/>
        <v>1000</v>
      </c>
      <c r="F17" s="101">
        <v>1000</v>
      </c>
      <c r="G17" s="101">
        <v>0</v>
      </c>
      <c r="H17" s="101">
        <f t="shared" si="1"/>
        <v>1000</v>
      </c>
      <c r="I17" s="105">
        <f t="shared" si="2"/>
        <v>1000</v>
      </c>
      <c r="J17" s="105"/>
      <c r="K17" s="101">
        <v>1100</v>
      </c>
      <c r="L17" s="101">
        <v>0</v>
      </c>
      <c r="M17" s="101">
        <f t="shared" si="3"/>
        <v>1100</v>
      </c>
      <c r="N17" s="101">
        <v>1210</v>
      </c>
      <c r="O17" s="101">
        <v>0</v>
      </c>
      <c r="P17" s="101">
        <f t="shared" si="4"/>
        <v>1210</v>
      </c>
      <c r="Q17" s="105">
        <f t="shared" si="5"/>
        <v>1100</v>
      </c>
      <c r="R17" s="105"/>
      <c r="S17" s="101">
        <v>1200</v>
      </c>
      <c r="T17" s="101">
        <v>0</v>
      </c>
      <c r="U17" s="101">
        <f t="shared" si="6"/>
        <v>1200</v>
      </c>
      <c r="V17" s="101">
        <v>1380</v>
      </c>
      <c r="W17" s="101">
        <v>0</v>
      </c>
      <c r="X17" s="101">
        <f t="shared" si="7"/>
        <v>1380</v>
      </c>
      <c r="Y17" s="105">
        <f t="shared" si="8"/>
        <v>1150</v>
      </c>
      <c r="Z17" s="105"/>
      <c r="AA17" s="101">
        <v>1300</v>
      </c>
      <c r="AB17" s="101">
        <v>0</v>
      </c>
      <c r="AC17" s="101">
        <f t="shared" si="9"/>
        <v>1300</v>
      </c>
      <c r="AD17" s="101">
        <v>1560</v>
      </c>
      <c r="AE17" s="101">
        <v>0</v>
      </c>
      <c r="AF17" s="101">
        <f t="shared" si="10"/>
        <v>1560</v>
      </c>
      <c r="AG17" s="105">
        <f t="shared" si="11"/>
        <v>1200</v>
      </c>
      <c r="AH17" s="105"/>
      <c r="AI17" s="101">
        <v>1500</v>
      </c>
      <c r="AJ17" s="101">
        <v>0</v>
      </c>
      <c r="AK17" s="101">
        <f t="shared" si="12"/>
        <v>1500</v>
      </c>
      <c r="AL17" s="101">
        <v>1800</v>
      </c>
      <c r="AM17" s="101">
        <v>0</v>
      </c>
      <c r="AN17" s="101">
        <f t="shared" si="13"/>
        <v>1800</v>
      </c>
      <c r="AO17" s="105">
        <f t="shared" si="14"/>
        <v>1200</v>
      </c>
      <c r="AP17" s="105"/>
    </row>
    <row r="18" spans="1:42" ht="19.5" customHeight="1">
      <c r="A18" s="103">
        <v>12</v>
      </c>
      <c r="B18" s="110" t="s">
        <v>18</v>
      </c>
      <c r="C18" s="101">
        <v>1100</v>
      </c>
      <c r="D18" s="101">
        <v>3400</v>
      </c>
      <c r="E18" s="101">
        <f t="shared" si="0"/>
        <v>4500</v>
      </c>
      <c r="F18" s="101">
        <v>935</v>
      </c>
      <c r="G18" s="101">
        <v>1519.8</v>
      </c>
      <c r="H18" s="101">
        <f t="shared" si="1"/>
        <v>2454.8000000000002</v>
      </c>
      <c r="I18" s="105">
        <f t="shared" si="2"/>
        <v>850</v>
      </c>
      <c r="J18" s="105">
        <f t="shared" ref="J18:J34" si="15">G18*1000/D18</f>
        <v>447</v>
      </c>
      <c r="K18" s="101">
        <v>1200</v>
      </c>
      <c r="L18" s="101">
        <v>4700</v>
      </c>
      <c r="M18" s="101">
        <f t="shared" si="3"/>
        <v>5900</v>
      </c>
      <c r="N18" s="101">
        <v>1200</v>
      </c>
      <c r="O18" s="101">
        <v>2209</v>
      </c>
      <c r="P18" s="101">
        <f t="shared" si="4"/>
        <v>3409</v>
      </c>
      <c r="Q18" s="105">
        <f t="shared" si="5"/>
        <v>1000</v>
      </c>
      <c r="R18" s="105">
        <f t="shared" ref="R18:R39" si="16">O18*1000/L18</f>
        <v>470</v>
      </c>
      <c r="S18" s="101">
        <v>1300</v>
      </c>
      <c r="T18" s="101">
        <v>5500</v>
      </c>
      <c r="U18" s="101">
        <f t="shared" si="6"/>
        <v>6800</v>
      </c>
      <c r="V18" s="101">
        <v>1365</v>
      </c>
      <c r="W18" s="101">
        <v>2750</v>
      </c>
      <c r="X18" s="101">
        <f t="shared" si="7"/>
        <v>4115</v>
      </c>
      <c r="Y18" s="105">
        <f t="shared" si="8"/>
        <v>1050</v>
      </c>
      <c r="Z18" s="105">
        <f t="shared" ref="Z18:Z39" si="17">W18*1000/T18</f>
        <v>500</v>
      </c>
      <c r="AA18" s="101">
        <v>1350</v>
      </c>
      <c r="AB18" s="101">
        <v>6500</v>
      </c>
      <c r="AC18" s="101">
        <f t="shared" si="9"/>
        <v>7850</v>
      </c>
      <c r="AD18" s="101">
        <v>1485</v>
      </c>
      <c r="AE18" s="101">
        <v>3445</v>
      </c>
      <c r="AF18" s="101">
        <f t="shared" si="10"/>
        <v>4930</v>
      </c>
      <c r="AG18" s="105">
        <f t="shared" si="11"/>
        <v>1100</v>
      </c>
      <c r="AH18" s="105">
        <f t="shared" ref="AH18:AH39" si="18">AE18*1000/AB18</f>
        <v>530</v>
      </c>
      <c r="AI18" s="101">
        <v>1500</v>
      </c>
      <c r="AJ18" s="101">
        <v>8000</v>
      </c>
      <c r="AK18" s="101">
        <f t="shared" si="12"/>
        <v>9500</v>
      </c>
      <c r="AL18" s="101">
        <v>1650</v>
      </c>
      <c r="AM18" s="101">
        <v>4640</v>
      </c>
      <c r="AN18" s="101">
        <f t="shared" si="13"/>
        <v>6290</v>
      </c>
      <c r="AO18" s="105">
        <f t="shared" si="14"/>
        <v>1100</v>
      </c>
      <c r="AP18" s="105">
        <f t="shared" ref="AP18:AP39" si="19">AM18*1000/AJ18</f>
        <v>580</v>
      </c>
    </row>
    <row r="19" spans="1:42" ht="19.5" customHeight="1">
      <c r="A19" s="103">
        <v>13</v>
      </c>
      <c r="B19" s="110" t="s">
        <v>19</v>
      </c>
      <c r="C19" s="101">
        <v>1100</v>
      </c>
      <c r="D19" s="101">
        <v>1000</v>
      </c>
      <c r="E19" s="101">
        <f t="shared" si="0"/>
        <v>2100</v>
      </c>
      <c r="F19" s="101">
        <v>1210</v>
      </c>
      <c r="G19" s="101">
        <v>550</v>
      </c>
      <c r="H19" s="101">
        <f t="shared" si="1"/>
        <v>1760</v>
      </c>
      <c r="I19" s="105">
        <f t="shared" si="2"/>
        <v>1100</v>
      </c>
      <c r="J19" s="105">
        <f t="shared" si="15"/>
        <v>550</v>
      </c>
      <c r="K19" s="101">
        <v>1200</v>
      </c>
      <c r="L19" s="101">
        <v>2000</v>
      </c>
      <c r="M19" s="101">
        <f t="shared" si="3"/>
        <v>3200</v>
      </c>
      <c r="N19" s="101">
        <v>1380</v>
      </c>
      <c r="O19" s="101">
        <v>1200</v>
      </c>
      <c r="P19" s="101">
        <f t="shared" si="4"/>
        <v>2580</v>
      </c>
      <c r="Q19" s="105">
        <f t="shared" si="5"/>
        <v>1150</v>
      </c>
      <c r="R19" s="105">
        <f t="shared" si="16"/>
        <v>600</v>
      </c>
      <c r="S19" s="101">
        <v>1300</v>
      </c>
      <c r="T19" s="101">
        <v>2500</v>
      </c>
      <c r="U19" s="101">
        <f t="shared" si="6"/>
        <v>3800</v>
      </c>
      <c r="V19" s="101">
        <v>1560</v>
      </c>
      <c r="W19" s="101">
        <v>1600</v>
      </c>
      <c r="X19" s="101">
        <f t="shared" si="7"/>
        <v>3160</v>
      </c>
      <c r="Y19" s="105">
        <f t="shared" si="8"/>
        <v>1200</v>
      </c>
      <c r="Z19" s="105">
        <f t="shared" si="17"/>
        <v>640</v>
      </c>
      <c r="AA19" s="101">
        <v>1350</v>
      </c>
      <c r="AB19" s="101">
        <v>2500</v>
      </c>
      <c r="AC19" s="101">
        <f t="shared" si="9"/>
        <v>3850</v>
      </c>
      <c r="AD19" s="101">
        <v>1687.5</v>
      </c>
      <c r="AE19" s="101">
        <v>1700</v>
      </c>
      <c r="AF19" s="101">
        <f t="shared" si="10"/>
        <v>3387.5</v>
      </c>
      <c r="AG19" s="105">
        <f t="shared" si="11"/>
        <v>1250</v>
      </c>
      <c r="AH19" s="105">
        <f t="shared" si="18"/>
        <v>680</v>
      </c>
      <c r="AI19" s="101">
        <v>1500</v>
      </c>
      <c r="AJ19" s="101">
        <v>3000</v>
      </c>
      <c r="AK19" s="101">
        <f t="shared" si="12"/>
        <v>4500</v>
      </c>
      <c r="AL19" s="101">
        <v>1875</v>
      </c>
      <c r="AM19" s="101">
        <v>2100</v>
      </c>
      <c r="AN19" s="101">
        <f t="shared" si="13"/>
        <v>3975</v>
      </c>
      <c r="AO19" s="105">
        <f t="shared" si="14"/>
        <v>1250</v>
      </c>
      <c r="AP19" s="105">
        <f t="shared" si="19"/>
        <v>700</v>
      </c>
    </row>
    <row r="20" spans="1:42" ht="19.5" customHeight="1">
      <c r="A20" s="103">
        <v>14</v>
      </c>
      <c r="B20" s="110" t="s">
        <v>20</v>
      </c>
      <c r="C20" s="101">
        <v>18000</v>
      </c>
      <c r="D20" s="101">
        <v>0</v>
      </c>
      <c r="E20" s="101">
        <f t="shared" si="0"/>
        <v>18000</v>
      </c>
      <c r="F20" s="101">
        <v>14400</v>
      </c>
      <c r="G20" s="101">
        <v>0</v>
      </c>
      <c r="H20" s="101">
        <f t="shared" si="1"/>
        <v>14400</v>
      </c>
      <c r="I20" s="105">
        <f t="shared" si="2"/>
        <v>800</v>
      </c>
      <c r="J20" s="105"/>
      <c r="K20" s="101">
        <v>18500</v>
      </c>
      <c r="L20" s="101">
        <v>0</v>
      </c>
      <c r="M20" s="101">
        <f t="shared" si="3"/>
        <v>18500</v>
      </c>
      <c r="N20" s="101">
        <v>16650</v>
      </c>
      <c r="O20" s="101">
        <v>0</v>
      </c>
      <c r="P20" s="101">
        <f t="shared" si="4"/>
        <v>16650</v>
      </c>
      <c r="Q20" s="105">
        <f t="shared" si="5"/>
        <v>900</v>
      </c>
      <c r="R20" s="105"/>
      <c r="S20" s="101">
        <v>19500</v>
      </c>
      <c r="T20" s="101">
        <v>0</v>
      </c>
      <c r="U20" s="101">
        <f t="shared" si="6"/>
        <v>19500</v>
      </c>
      <c r="V20" s="101">
        <v>19110</v>
      </c>
      <c r="W20" s="101">
        <v>0</v>
      </c>
      <c r="X20" s="101">
        <f t="shared" si="7"/>
        <v>19110</v>
      </c>
      <c r="Y20" s="105">
        <f t="shared" si="8"/>
        <v>980</v>
      </c>
      <c r="Z20" s="105"/>
      <c r="AA20" s="101">
        <v>20500</v>
      </c>
      <c r="AB20" s="101">
        <v>0</v>
      </c>
      <c r="AC20" s="101">
        <f t="shared" si="9"/>
        <v>20500</v>
      </c>
      <c r="AD20" s="101">
        <v>21525</v>
      </c>
      <c r="AE20" s="101">
        <v>0</v>
      </c>
      <c r="AF20" s="101">
        <f t="shared" si="10"/>
        <v>21525</v>
      </c>
      <c r="AG20" s="105">
        <f t="shared" si="11"/>
        <v>1050</v>
      </c>
      <c r="AH20" s="105"/>
      <c r="AI20" s="101">
        <v>22000</v>
      </c>
      <c r="AJ20" s="101">
        <v>0</v>
      </c>
      <c r="AK20" s="101">
        <f t="shared" si="12"/>
        <v>22000</v>
      </c>
      <c r="AL20" s="101">
        <v>23100</v>
      </c>
      <c r="AM20" s="101">
        <v>0</v>
      </c>
      <c r="AN20" s="101">
        <f t="shared" si="13"/>
        <v>23100</v>
      </c>
      <c r="AO20" s="105">
        <f t="shared" si="14"/>
        <v>1050</v>
      </c>
      <c r="AP20" s="105"/>
    </row>
    <row r="21" spans="1:42" s="120" customFormat="1" ht="19.5" customHeight="1">
      <c r="A21" s="113">
        <v>15</v>
      </c>
      <c r="B21" s="114" t="s">
        <v>21</v>
      </c>
      <c r="C21" s="116">
        <v>300</v>
      </c>
      <c r="D21" s="116">
        <v>0</v>
      </c>
      <c r="E21" s="116">
        <f t="shared" si="0"/>
        <v>300</v>
      </c>
      <c r="F21" s="116">
        <v>360</v>
      </c>
      <c r="G21" s="116">
        <v>0</v>
      </c>
      <c r="H21" s="116">
        <f t="shared" si="1"/>
        <v>360</v>
      </c>
      <c r="I21" s="118">
        <f t="shared" si="2"/>
        <v>1200</v>
      </c>
      <c r="J21" s="118"/>
      <c r="K21" s="116">
        <v>500</v>
      </c>
      <c r="L21" s="116">
        <v>0</v>
      </c>
      <c r="M21" s="116">
        <f t="shared" si="3"/>
        <v>500</v>
      </c>
      <c r="N21" s="116">
        <v>625</v>
      </c>
      <c r="O21" s="116">
        <v>0</v>
      </c>
      <c r="P21" s="116">
        <f t="shared" si="4"/>
        <v>625</v>
      </c>
      <c r="Q21" s="118">
        <f t="shared" si="5"/>
        <v>1250</v>
      </c>
      <c r="R21" s="118"/>
      <c r="S21" s="116">
        <v>550</v>
      </c>
      <c r="T21" s="116">
        <v>0</v>
      </c>
      <c r="U21" s="116">
        <f t="shared" si="6"/>
        <v>550</v>
      </c>
      <c r="V21" s="116">
        <v>687.5</v>
      </c>
      <c r="W21" s="116">
        <v>0</v>
      </c>
      <c r="X21" s="116">
        <f t="shared" si="7"/>
        <v>687.5</v>
      </c>
      <c r="Y21" s="118">
        <f t="shared" si="8"/>
        <v>1250</v>
      </c>
      <c r="Z21" s="118"/>
      <c r="AA21" s="116">
        <v>650</v>
      </c>
      <c r="AB21" s="116">
        <v>0</v>
      </c>
      <c r="AC21" s="116">
        <f t="shared" si="9"/>
        <v>650</v>
      </c>
      <c r="AD21" s="116">
        <v>845</v>
      </c>
      <c r="AE21" s="116">
        <v>0</v>
      </c>
      <c r="AF21" s="116">
        <f t="shared" si="10"/>
        <v>845</v>
      </c>
      <c r="AG21" s="118">
        <f t="shared" si="11"/>
        <v>1300</v>
      </c>
      <c r="AH21" s="118"/>
      <c r="AI21" s="116">
        <v>900</v>
      </c>
      <c r="AJ21" s="116">
        <v>0</v>
      </c>
      <c r="AK21" s="116">
        <f t="shared" si="12"/>
        <v>900</v>
      </c>
      <c r="AL21" s="116">
        <v>1170</v>
      </c>
      <c r="AM21" s="116">
        <v>0</v>
      </c>
      <c r="AN21" s="116">
        <f t="shared" si="13"/>
        <v>1170</v>
      </c>
      <c r="AO21" s="118">
        <f t="shared" si="14"/>
        <v>1300</v>
      </c>
      <c r="AP21" s="118"/>
    </row>
    <row r="22" spans="1:42" ht="19.5" customHeight="1">
      <c r="A22" s="103">
        <v>16</v>
      </c>
      <c r="B22" s="110" t="s">
        <v>22</v>
      </c>
      <c r="C22" s="101">
        <v>300</v>
      </c>
      <c r="D22" s="101">
        <v>0</v>
      </c>
      <c r="E22" s="101">
        <f t="shared" si="0"/>
        <v>300</v>
      </c>
      <c r="F22" s="101">
        <v>300</v>
      </c>
      <c r="G22" s="101">
        <v>0</v>
      </c>
      <c r="H22" s="101">
        <f t="shared" si="1"/>
        <v>300</v>
      </c>
      <c r="I22" s="105">
        <f t="shared" si="2"/>
        <v>1000</v>
      </c>
      <c r="J22" s="105"/>
      <c r="K22" s="101">
        <v>500</v>
      </c>
      <c r="L22" s="101">
        <v>0</v>
      </c>
      <c r="M22" s="101">
        <f t="shared" si="3"/>
        <v>500</v>
      </c>
      <c r="N22" s="101">
        <v>525</v>
      </c>
      <c r="O22" s="101">
        <v>0</v>
      </c>
      <c r="P22" s="101">
        <f t="shared" si="4"/>
        <v>525</v>
      </c>
      <c r="Q22" s="105">
        <f t="shared" si="5"/>
        <v>1050</v>
      </c>
      <c r="R22" s="105"/>
      <c r="S22" s="101">
        <v>550</v>
      </c>
      <c r="T22" s="101">
        <v>0</v>
      </c>
      <c r="U22" s="101">
        <f t="shared" si="6"/>
        <v>550</v>
      </c>
      <c r="V22" s="101">
        <v>605</v>
      </c>
      <c r="W22" s="101">
        <v>0</v>
      </c>
      <c r="X22" s="101">
        <f t="shared" si="7"/>
        <v>605</v>
      </c>
      <c r="Y22" s="105">
        <f t="shared" si="8"/>
        <v>1100</v>
      </c>
      <c r="Z22" s="105"/>
      <c r="AA22" s="101">
        <v>650</v>
      </c>
      <c r="AB22" s="101">
        <v>0</v>
      </c>
      <c r="AC22" s="101">
        <f t="shared" si="9"/>
        <v>650</v>
      </c>
      <c r="AD22" s="101">
        <v>747.5</v>
      </c>
      <c r="AE22" s="101">
        <v>0</v>
      </c>
      <c r="AF22" s="101">
        <f t="shared" si="10"/>
        <v>747.5</v>
      </c>
      <c r="AG22" s="105">
        <f t="shared" si="11"/>
        <v>1150</v>
      </c>
      <c r="AH22" s="105"/>
      <c r="AI22" s="101">
        <v>800</v>
      </c>
      <c r="AJ22" s="101">
        <v>0</v>
      </c>
      <c r="AK22" s="101">
        <f t="shared" si="12"/>
        <v>800</v>
      </c>
      <c r="AL22" s="101">
        <v>920</v>
      </c>
      <c r="AM22" s="101">
        <v>0</v>
      </c>
      <c r="AN22" s="101">
        <f t="shared" si="13"/>
        <v>920</v>
      </c>
      <c r="AO22" s="105">
        <f t="shared" si="14"/>
        <v>1150</v>
      </c>
      <c r="AP22" s="105"/>
    </row>
    <row r="23" spans="1:42" ht="19.5" customHeight="1">
      <c r="A23" s="103">
        <v>17</v>
      </c>
      <c r="B23" s="110" t="s">
        <v>23</v>
      </c>
      <c r="C23" s="101">
        <v>2500</v>
      </c>
      <c r="D23" s="101">
        <v>0</v>
      </c>
      <c r="E23" s="101">
        <f t="shared" si="0"/>
        <v>2500</v>
      </c>
      <c r="F23" s="101">
        <v>2500</v>
      </c>
      <c r="G23" s="101">
        <v>0</v>
      </c>
      <c r="H23" s="101">
        <f t="shared" si="1"/>
        <v>2500</v>
      </c>
      <c r="I23" s="105">
        <f t="shared" si="2"/>
        <v>1000</v>
      </c>
      <c r="J23" s="105"/>
      <c r="K23" s="101">
        <v>2600</v>
      </c>
      <c r="L23" s="101">
        <v>0</v>
      </c>
      <c r="M23" s="101">
        <f t="shared" si="3"/>
        <v>2600</v>
      </c>
      <c r="N23" s="101">
        <v>2860</v>
      </c>
      <c r="O23" s="101">
        <v>0</v>
      </c>
      <c r="P23" s="101">
        <f t="shared" si="4"/>
        <v>2860</v>
      </c>
      <c r="Q23" s="105">
        <f t="shared" si="5"/>
        <v>1100</v>
      </c>
      <c r="R23" s="105"/>
      <c r="S23" s="101">
        <v>2800</v>
      </c>
      <c r="T23" s="101">
        <v>0</v>
      </c>
      <c r="U23" s="101">
        <f t="shared" si="6"/>
        <v>2800</v>
      </c>
      <c r="V23" s="101">
        <v>3220</v>
      </c>
      <c r="W23" s="101">
        <v>0</v>
      </c>
      <c r="X23" s="101">
        <f t="shared" si="7"/>
        <v>3220</v>
      </c>
      <c r="Y23" s="105">
        <f t="shared" si="8"/>
        <v>1150</v>
      </c>
      <c r="Z23" s="105"/>
      <c r="AA23" s="101">
        <v>3000</v>
      </c>
      <c r="AB23" s="101">
        <v>0</v>
      </c>
      <c r="AC23" s="101">
        <f t="shared" si="9"/>
        <v>3000</v>
      </c>
      <c r="AD23" s="101">
        <v>3600</v>
      </c>
      <c r="AE23" s="101">
        <v>0</v>
      </c>
      <c r="AF23" s="101">
        <f t="shared" si="10"/>
        <v>3600</v>
      </c>
      <c r="AG23" s="105">
        <f t="shared" si="11"/>
        <v>1200</v>
      </c>
      <c r="AH23" s="105"/>
      <c r="AI23" s="101">
        <v>3500</v>
      </c>
      <c r="AJ23" s="101">
        <v>0</v>
      </c>
      <c r="AK23" s="101">
        <f t="shared" si="12"/>
        <v>3500</v>
      </c>
      <c r="AL23" s="101">
        <v>4200</v>
      </c>
      <c r="AM23" s="101">
        <v>0</v>
      </c>
      <c r="AN23" s="101">
        <f t="shared" si="13"/>
        <v>4200</v>
      </c>
      <c r="AO23" s="105">
        <f t="shared" si="14"/>
        <v>1200</v>
      </c>
      <c r="AP23" s="105"/>
    </row>
    <row r="24" spans="1:42" ht="19.5" customHeight="1">
      <c r="A24" s="103">
        <v>18</v>
      </c>
      <c r="B24" s="110" t="s">
        <v>24</v>
      </c>
      <c r="C24" s="101">
        <v>10000</v>
      </c>
      <c r="D24" s="101">
        <v>0</v>
      </c>
      <c r="E24" s="101">
        <f t="shared" si="0"/>
        <v>10000</v>
      </c>
      <c r="F24" s="101">
        <v>10500</v>
      </c>
      <c r="G24" s="101">
        <v>0</v>
      </c>
      <c r="H24" s="101">
        <f t="shared" si="1"/>
        <v>10500</v>
      </c>
      <c r="I24" s="105">
        <f t="shared" si="2"/>
        <v>1050</v>
      </c>
      <c r="J24" s="105"/>
      <c r="K24" s="101">
        <v>11000</v>
      </c>
      <c r="L24" s="101">
        <v>0</v>
      </c>
      <c r="M24" s="101">
        <f t="shared" si="3"/>
        <v>11000</v>
      </c>
      <c r="N24" s="101">
        <v>12650</v>
      </c>
      <c r="O24" s="101">
        <v>0</v>
      </c>
      <c r="P24" s="101">
        <f t="shared" si="4"/>
        <v>12650</v>
      </c>
      <c r="Q24" s="105">
        <f t="shared" si="5"/>
        <v>1150</v>
      </c>
      <c r="R24" s="105"/>
      <c r="S24" s="101">
        <v>12000</v>
      </c>
      <c r="T24" s="101">
        <v>0</v>
      </c>
      <c r="U24" s="101">
        <f t="shared" si="6"/>
        <v>12000</v>
      </c>
      <c r="V24" s="101">
        <v>14400</v>
      </c>
      <c r="W24" s="101">
        <v>0</v>
      </c>
      <c r="X24" s="101">
        <f t="shared" si="7"/>
        <v>14400</v>
      </c>
      <c r="Y24" s="105">
        <f t="shared" si="8"/>
        <v>1200</v>
      </c>
      <c r="Z24" s="105"/>
      <c r="AA24" s="101">
        <v>13000</v>
      </c>
      <c r="AB24" s="101">
        <v>0</v>
      </c>
      <c r="AC24" s="101">
        <f t="shared" si="9"/>
        <v>13000</v>
      </c>
      <c r="AD24" s="101">
        <v>16250</v>
      </c>
      <c r="AE24" s="101">
        <v>0</v>
      </c>
      <c r="AF24" s="101">
        <f t="shared" si="10"/>
        <v>16250</v>
      </c>
      <c r="AG24" s="105">
        <f t="shared" si="11"/>
        <v>1250</v>
      </c>
      <c r="AH24" s="105"/>
      <c r="AI24" s="101">
        <v>15000</v>
      </c>
      <c r="AJ24" s="101">
        <v>0</v>
      </c>
      <c r="AK24" s="101">
        <f t="shared" si="12"/>
        <v>15000</v>
      </c>
      <c r="AL24" s="101">
        <v>18750</v>
      </c>
      <c r="AM24" s="101">
        <v>0</v>
      </c>
      <c r="AN24" s="101">
        <f t="shared" si="13"/>
        <v>18750</v>
      </c>
      <c r="AO24" s="105">
        <f t="shared" si="14"/>
        <v>1250</v>
      </c>
      <c r="AP24" s="105"/>
    </row>
    <row r="25" spans="1:42" ht="19.5" customHeight="1">
      <c r="A25" s="103">
        <v>19</v>
      </c>
      <c r="B25" s="110" t="s">
        <v>25</v>
      </c>
      <c r="C25" s="101">
        <v>0</v>
      </c>
      <c r="D25" s="101">
        <v>0</v>
      </c>
      <c r="E25" s="101">
        <f t="shared" si="0"/>
        <v>0</v>
      </c>
      <c r="F25" s="101">
        <v>0</v>
      </c>
      <c r="G25" s="101">
        <v>0</v>
      </c>
      <c r="H25" s="101">
        <f t="shared" si="1"/>
        <v>0</v>
      </c>
      <c r="I25" s="105"/>
      <c r="J25" s="105"/>
      <c r="K25" s="101">
        <v>0</v>
      </c>
      <c r="L25" s="101">
        <v>0</v>
      </c>
      <c r="M25" s="101">
        <f t="shared" si="3"/>
        <v>0</v>
      </c>
      <c r="N25" s="101">
        <v>0</v>
      </c>
      <c r="O25" s="101">
        <v>0</v>
      </c>
      <c r="P25" s="101">
        <f t="shared" si="4"/>
        <v>0</v>
      </c>
      <c r="Q25" s="105"/>
      <c r="R25" s="105"/>
      <c r="S25" s="101">
        <v>0</v>
      </c>
      <c r="T25" s="101">
        <v>0</v>
      </c>
      <c r="U25" s="101">
        <f t="shared" si="6"/>
        <v>0</v>
      </c>
      <c r="V25" s="101">
        <v>0</v>
      </c>
      <c r="W25" s="101">
        <v>0</v>
      </c>
      <c r="X25" s="101">
        <f t="shared" si="7"/>
        <v>0</v>
      </c>
      <c r="Y25" s="105"/>
      <c r="Z25" s="105"/>
      <c r="AA25" s="101">
        <v>0</v>
      </c>
      <c r="AB25" s="101">
        <v>0</v>
      </c>
      <c r="AC25" s="101">
        <f t="shared" si="9"/>
        <v>0</v>
      </c>
      <c r="AD25" s="101">
        <v>0</v>
      </c>
      <c r="AE25" s="101">
        <v>0</v>
      </c>
      <c r="AF25" s="101">
        <f t="shared" si="10"/>
        <v>0</v>
      </c>
      <c r="AG25" s="105"/>
      <c r="AH25" s="105"/>
      <c r="AI25" s="101">
        <v>0</v>
      </c>
      <c r="AJ25" s="101">
        <v>0</v>
      </c>
      <c r="AK25" s="101">
        <f t="shared" si="12"/>
        <v>0</v>
      </c>
      <c r="AL25" s="101">
        <v>0</v>
      </c>
      <c r="AM25" s="101">
        <v>0</v>
      </c>
      <c r="AN25" s="101">
        <f t="shared" si="13"/>
        <v>0</v>
      </c>
      <c r="AO25" s="105"/>
      <c r="AP25" s="105"/>
    </row>
    <row r="26" spans="1:42" ht="19.5" customHeight="1">
      <c r="A26" s="103">
        <v>20</v>
      </c>
      <c r="B26" s="110" t="s">
        <v>26</v>
      </c>
      <c r="C26" s="101">
        <v>0</v>
      </c>
      <c r="D26" s="101">
        <v>0</v>
      </c>
      <c r="E26" s="101">
        <f t="shared" si="0"/>
        <v>0</v>
      </c>
      <c r="F26" s="101">
        <v>0</v>
      </c>
      <c r="G26" s="101">
        <v>0</v>
      </c>
      <c r="H26" s="101">
        <f t="shared" si="1"/>
        <v>0</v>
      </c>
      <c r="I26" s="105"/>
      <c r="J26" s="105"/>
      <c r="K26" s="101">
        <v>0</v>
      </c>
      <c r="L26" s="101">
        <v>0</v>
      </c>
      <c r="M26" s="101">
        <f t="shared" si="3"/>
        <v>0</v>
      </c>
      <c r="N26" s="101">
        <v>0</v>
      </c>
      <c r="O26" s="101">
        <v>0</v>
      </c>
      <c r="P26" s="101">
        <f t="shared" si="4"/>
        <v>0</v>
      </c>
      <c r="Q26" s="105"/>
      <c r="R26" s="105"/>
      <c r="S26" s="101">
        <v>0</v>
      </c>
      <c r="T26" s="101">
        <v>0</v>
      </c>
      <c r="U26" s="101">
        <f t="shared" si="6"/>
        <v>0</v>
      </c>
      <c r="V26" s="101">
        <v>0</v>
      </c>
      <c r="W26" s="101">
        <v>0</v>
      </c>
      <c r="X26" s="101">
        <f t="shared" si="7"/>
        <v>0</v>
      </c>
      <c r="Y26" s="105"/>
      <c r="Z26" s="105"/>
      <c r="AA26" s="101">
        <v>0</v>
      </c>
      <c r="AB26" s="101">
        <v>0</v>
      </c>
      <c r="AC26" s="101">
        <f t="shared" si="9"/>
        <v>0</v>
      </c>
      <c r="AD26" s="101">
        <v>0</v>
      </c>
      <c r="AE26" s="101">
        <v>0</v>
      </c>
      <c r="AF26" s="101">
        <f t="shared" si="10"/>
        <v>0</v>
      </c>
      <c r="AG26" s="105"/>
      <c r="AH26" s="105"/>
      <c r="AI26" s="101">
        <v>0</v>
      </c>
      <c r="AJ26" s="101">
        <v>0</v>
      </c>
      <c r="AK26" s="101">
        <f t="shared" si="12"/>
        <v>0</v>
      </c>
      <c r="AL26" s="101">
        <v>0</v>
      </c>
      <c r="AM26" s="101">
        <v>0</v>
      </c>
      <c r="AN26" s="101">
        <f t="shared" si="13"/>
        <v>0</v>
      </c>
      <c r="AO26" s="105"/>
      <c r="AP26" s="105"/>
    </row>
    <row r="27" spans="1:42" ht="19.5" customHeight="1">
      <c r="A27" s="103">
        <v>21</v>
      </c>
      <c r="B27" s="110" t="s">
        <v>27</v>
      </c>
      <c r="C27" s="101">
        <v>0</v>
      </c>
      <c r="D27" s="101">
        <v>0</v>
      </c>
      <c r="E27" s="101">
        <f t="shared" si="0"/>
        <v>0</v>
      </c>
      <c r="F27" s="101">
        <v>0</v>
      </c>
      <c r="G27" s="101">
        <v>0</v>
      </c>
      <c r="H27" s="101">
        <f t="shared" si="1"/>
        <v>0</v>
      </c>
      <c r="I27" s="105"/>
      <c r="J27" s="105"/>
      <c r="K27" s="101">
        <v>0</v>
      </c>
      <c r="L27" s="101">
        <v>0</v>
      </c>
      <c r="M27" s="101">
        <f t="shared" si="3"/>
        <v>0</v>
      </c>
      <c r="N27" s="101">
        <v>0</v>
      </c>
      <c r="O27" s="101">
        <v>0</v>
      </c>
      <c r="P27" s="101">
        <f t="shared" si="4"/>
        <v>0</v>
      </c>
      <c r="Q27" s="105"/>
      <c r="R27" s="105"/>
      <c r="S27" s="101">
        <v>0</v>
      </c>
      <c r="T27" s="101">
        <v>0</v>
      </c>
      <c r="U27" s="101">
        <f t="shared" si="6"/>
        <v>0</v>
      </c>
      <c r="V27" s="101">
        <v>0</v>
      </c>
      <c r="W27" s="101">
        <v>0</v>
      </c>
      <c r="X27" s="101">
        <f t="shared" si="7"/>
        <v>0</v>
      </c>
      <c r="Y27" s="105"/>
      <c r="Z27" s="105"/>
      <c r="AA27" s="101">
        <v>0</v>
      </c>
      <c r="AB27" s="101">
        <v>0</v>
      </c>
      <c r="AC27" s="101">
        <f t="shared" si="9"/>
        <v>0</v>
      </c>
      <c r="AD27" s="101">
        <v>0</v>
      </c>
      <c r="AE27" s="101">
        <v>0</v>
      </c>
      <c r="AF27" s="101">
        <f t="shared" si="10"/>
        <v>0</v>
      </c>
      <c r="AG27" s="105"/>
      <c r="AH27" s="105"/>
      <c r="AI27" s="101">
        <v>0</v>
      </c>
      <c r="AJ27" s="101">
        <v>0</v>
      </c>
      <c r="AK27" s="101">
        <f t="shared" si="12"/>
        <v>0</v>
      </c>
      <c r="AL27" s="101">
        <v>0</v>
      </c>
      <c r="AM27" s="101">
        <v>0</v>
      </c>
      <c r="AN27" s="101">
        <f t="shared" si="13"/>
        <v>0</v>
      </c>
      <c r="AO27" s="105"/>
      <c r="AP27" s="105"/>
    </row>
    <row r="28" spans="1:42" ht="19.5" customHeight="1">
      <c r="A28" s="103">
        <v>22</v>
      </c>
      <c r="B28" s="110" t="s">
        <v>28</v>
      </c>
      <c r="C28" s="101">
        <v>1500</v>
      </c>
      <c r="D28" s="101">
        <v>0</v>
      </c>
      <c r="E28" s="101">
        <f t="shared" si="0"/>
        <v>1500</v>
      </c>
      <c r="F28" s="101">
        <v>1500</v>
      </c>
      <c r="G28" s="101">
        <v>0</v>
      </c>
      <c r="H28" s="101">
        <f t="shared" si="1"/>
        <v>1500</v>
      </c>
      <c r="I28" s="105">
        <f t="shared" si="2"/>
        <v>1000</v>
      </c>
      <c r="J28" s="105"/>
      <c r="K28" s="101">
        <v>1600</v>
      </c>
      <c r="L28" s="101">
        <v>0</v>
      </c>
      <c r="M28" s="101">
        <f t="shared" si="3"/>
        <v>1600</v>
      </c>
      <c r="N28" s="101">
        <v>1760</v>
      </c>
      <c r="O28" s="101">
        <v>0</v>
      </c>
      <c r="P28" s="101">
        <f t="shared" si="4"/>
        <v>1760</v>
      </c>
      <c r="Q28" s="105">
        <f t="shared" si="5"/>
        <v>1100</v>
      </c>
      <c r="R28" s="105"/>
      <c r="S28" s="101">
        <v>1800</v>
      </c>
      <c r="T28" s="101">
        <v>0</v>
      </c>
      <c r="U28" s="101">
        <f t="shared" si="6"/>
        <v>1800</v>
      </c>
      <c r="V28" s="101">
        <v>2070</v>
      </c>
      <c r="W28" s="101">
        <v>0</v>
      </c>
      <c r="X28" s="101">
        <f t="shared" si="7"/>
        <v>2070</v>
      </c>
      <c r="Y28" s="105">
        <f t="shared" si="8"/>
        <v>1150</v>
      </c>
      <c r="Z28" s="105"/>
      <c r="AA28" s="101">
        <v>2000</v>
      </c>
      <c r="AB28" s="101">
        <v>0</v>
      </c>
      <c r="AC28" s="101">
        <f t="shared" si="9"/>
        <v>2000</v>
      </c>
      <c r="AD28" s="101">
        <v>2400</v>
      </c>
      <c r="AE28" s="101">
        <v>0</v>
      </c>
      <c r="AF28" s="101">
        <f t="shared" si="10"/>
        <v>2400</v>
      </c>
      <c r="AG28" s="105">
        <f t="shared" si="11"/>
        <v>1200</v>
      </c>
      <c r="AH28" s="105"/>
      <c r="AI28" s="101">
        <v>2500</v>
      </c>
      <c r="AJ28" s="101">
        <v>0</v>
      </c>
      <c r="AK28" s="101">
        <f t="shared" si="12"/>
        <v>2500</v>
      </c>
      <c r="AL28" s="101">
        <v>3000</v>
      </c>
      <c r="AM28" s="101">
        <v>0</v>
      </c>
      <c r="AN28" s="101">
        <f t="shared" si="13"/>
        <v>3000</v>
      </c>
      <c r="AO28" s="105">
        <f t="shared" si="14"/>
        <v>1200</v>
      </c>
      <c r="AP28" s="105"/>
    </row>
    <row r="29" spans="1:42" ht="19.5" customHeight="1">
      <c r="A29" s="103">
        <v>23</v>
      </c>
      <c r="B29" s="110" t="s">
        <v>29</v>
      </c>
      <c r="C29" s="101">
        <v>50</v>
      </c>
      <c r="D29" s="101">
        <v>0</v>
      </c>
      <c r="E29" s="101">
        <f t="shared" si="0"/>
        <v>50</v>
      </c>
      <c r="F29" s="101">
        <v>40</v>
      </c>
      <c r="G29" s="101">
        <v>0</v>
      </c>
      <c r="H29" s="101">
        <f t="shared" si="1"/>
        <v>40</v>
      </c>
      <c r="I29" s="105">
        <f t="shared" si="2"/>
        <v>800</v>
      </c>
      <c r="J29" s="105"/>
      <c r="K29" s="101">
        <v>100</v>
      </c>
      <c r="L29" s="101">
        <v>0</v>
      </c>
      <c r="M29" s="101">
        <f t="shared" si="3"/>
        <v>100</v>
      </c>
      <c r="N29" s="101">
        <v>90</v>
      </c>
      <c r="O29" s="101">
        <v>0</v>
      </c>
      <c r="P29" s="101">
        <f t="shared" si="4"/>
        <v>90</v>
      </c>
      <c r="Q29" s="105">
        <f t="shared" si="5"/>
        <v>900</v>
      </c>
      <c r="R29" s="105"/>
      <c r="S29" s="101">
        <v>150</v>
      </c>
      <c r="T29" s="101">
        <v>0</v>
      </c>
      <c r="U29" s="101">
        <f t="shared" si="6"/>
        <v>150</v>
      </c>
      <c r="V29" s="101">
        <v>142.5</v>
      </c>
      <c r="W29" s="101">
        <v>0</v>
      </c>
      <c r="X29" s="101">
        <f t="shared" si="7"/>
        <v>142.5</v>
      </c>
      <c r="Y29" s="105">
        <f t="shared" si="8"/>
        <v>950</v>
      </c>
      <c r="Z29" s="105"/>
      <c r="AA29" s="101">
        <v>200</v>
      </c>
      <c r="AB29" s="101">
        <v>0</v>
      </c>
      <c r="AC29" s="101">
        <f t="shared" si="9"/>
        <v>200</v>
      </c>
      <c r="AD29" s="101">
        <v>200</v>
      </c>
      <c r="AE29" s="101">
        <v>0</v>
      </c>
      <c r="AF29" s="101">
        <f t="shared" si="10"/>
        <v>200</v>
      </c>
      <c r="AG29" s="105">
        <f t="shared" si="11"/>
        <v>1000</v>
      </c>
      <c r="AH29" s="105"/>
      <c r="AI29" s="101">
        <v>300</v>
      </c>
      <c r="AJ29" s="101">
        <v>0</v>
      </c>
      <c r="AK29" s="101">
        <f t="shared" si="12"/>
        <v>300</v>
      </c>
      <c r="AL29" s="101">
        <v>300</v>
      </c>
      <c r="AM29" s="101">
        <v>0</v>
      </c>
      <c r="AN29" s="101">
        <f t="shared" si="13"/>
        <v>300</v>
      </c>
      <c r="AO29" s="105">
        <f t="shared" si="14"/>
        <v>1000</v>
      </c>
      <c r="AP29" s="105"/>
    </row>
    <row r="30" spans="1:42" ht="19.5" customHeight="1">
      <c r="A30" s="103">
        <v>24</v>
      </c>
      <c r="B30" s="110" t="s">
        <v>30</v>
      </c>
      <c r="C30" s="101">
        <v>500</v>
      </c>
      <c r="D30" s="101">
        <v>0</v>
      </c>
      <c r="E30" s="101">
        <f t="shared" si="0"/>
        <v>500</v>
      </c>
      <c r="F30" s="101">
        <v>500</v>
      </c>
      <c r="G30" s="101">
        <v>0</v>
      </c>
      <c r="H30" s="101">
        <f t="shared" si="1"/>
        <v>500</v>
      </c>
      <c r="I30" s="105">
        <f t="shared" si="2"/>
        <v>1000</v>
      </c>
      <c r="J30" s="105"/>
      <c r="K30" s="101">
        <v>600</v>
      </c>
      <c r="L30" s="101">
        <v>0</v>
      </c>
      <c r="M30" s="101">
        <f t="shared" si="3"/>
        <v>600</v>
      </c>
      <c r="N30" s="101">
        <v>660</v>
      </c>
      <c r="O30" s="101">
        <v>0</v>
      </c>
      <c r="P30" s="101">
        <f t="shared" si="4"/>
        <v>660</v>
      </c>
      <c r="Q30" s="105">
        <f t="shared" si="5"/>
        <v>1100</v>
      </c>
      <c r="R30" s="105"/>
      <c r="S30" s="101">
        <v>700</v>
      </c>
      <c r="T30" s="101">
        <v>0</v>
      </c>
      <c r="U30" s="101">
        <f t="shared" si="6"/>
        <v>700</v>
      </c>
      <c r="V30" s="101">
        <v>805</v>
      </c>
      <c r="W30" s="101">
        <v>0</v>
      </c>
      <c r="X30" s="101">
        <f t="shared" si="7"/>
        <v>805</v>
      </c>
      <c r="Y30" s="105">
        <f t="shared" si="8"/>
        <v>1150</v>
      </c>
      <c r="Z30" s="105"/>
      <c r="AA30" s="101">
        <v>750</v>
      </c>
      <c r="AB30" s="101">
        <v>0</v>
      </c>
      <c r="AC30" s="101">
        <f t="shared" si="9"/>
        <v>750</v>
      </c>
      <c r="AD30" s="101">
        <v>900</v>
      </c>
      <c r="AE30" s="101">
        <v>0</v>
      </c>
      <c r="AF30" s="101">
        <f t="shared" si="10"/>
        <v>900</v>
      </c>
      <c r="AG30" s="105">
        <f t="shared" si="11"/>
        <v>1200</v>
      </c>
      <c r="AH30" s="105"/>
      <c r="AI30" s="101">
        <v>1000</v>
      </c>
      <c r="AJ30" s="101">
        <v>0</v>
      </c>
      <c r="AK30" s="101">
        <f t="shared" si="12"/>
        <v>1000</v>
      </c>
      <c r="AL30" s="101">
        <v>1200</v>
      </c>
      <c r="AM30" s="101">
        <v>0</v>
      </c>
      <c r="AN30" s="101">
        <f t="shared" si="13"/>
        <v>1200</v>
      </c>
      <c r="AO30" s="105">
        <f t="shared" si="14"/>
        <v>1200</v>
      </c>
      <c r="AP30" s="105"/>
    </row>
    <row r="31" spans="1:42" ht="19.5" customHeight="1">
      <c r="A31" s="103">
        <v>25</v>
      </c>
      <c r="B31" s="110" t="s">
        <v>31</v>
      </c>
      <c r="C31" s="101">
        <v>1000</v>
      </c>
      <c r="D31" s="101">
        <v>500</v>
      </c>
      <c r="E31" s="101">
        <f t="shared" si="0"/>
        <v>1500</v>
      </c>
      <c r="F31" s="101">
        <v>800</v>
      </c>
      <c r="G31" s="101">
        <v>350</v>
      </c>
      <c r="H31" s="101">
        <f t="shared" si="1"/>
        <v>1150</v>
      </c>
      <c r="I31" s="105">
        <f t="shared" si="2"/>
        <v>800</v>
      </c>
      <c r="J31" s="105">
        <f t="shared" si="15"/>
        <v>700</v>
      </c>
      <c r="K31" s="101">
        <v>1200</v>
      </c>
      <c r="L31" s="101">
        <v>1000</v>
      </c>
      <c r="M31" s="101">
        <f t="shared" si="3"/>
        <v>2200</v>
      </c>
      <c r="N31" s="101">
        <v>1200</v>
      </c>
      <c r="O31" s="101">
        <v>742</v>
      </c>
      <c r="P31" s="101">
        <f t="shared" si="4"/>
        <v>1942</v>
      </c>
      <c r="Q31" s="105">
        <f t="shared" si="5"/>
        <v>1000</v>
      </c>
      <c r="R31" s="105">
        <f t="shared" si="16"/>
        <v>742</v>
      </c>
      <c r="S31" s="101">
        <v>1500</v>
      </c>
      <c r="T31" s="101">
        <v>1500</v>
      </c>
      <c r="U31" s="101">
        <f t="shared" si="6"/>
        <v>3000</v>
      </c>
      <c r="V31" s="101">
        <v>1575</v>
      </c>
      <c r="W31" s="101">
        <v>1200</v>
      </c>
      <c r="X31" s="101">
        <f t="shared" si="7"/>
        <v>2775</v>
      </c>
      <c r="Y31" s="105">
        <f t="shared" si="8"/>
        <v>1050</v>
      </c>
      <c r="Z31" s="105">
        <f t="shared" si="17"/>
        <v>800</v>
      </c>
      <c r="AA31" s="101">
        <v>1600</v>
      </c>
      <c r="AB31" s="101">
        <v>2000</v>
      </c>
      <c r="AC31" s="101">
        <f t="shared" si="9"/>
        <v>3600</v>
      </c>
      <c r="AD31" s="101">
        <v>1840</v>
      </c>
      <c r="AE31" s="101">
        <v>1700</v>
      </c>
      <c r="AF31" s="101">
        <f t="shared" si="10"/>
        <v>3540</v>
      </c>
      <c r="AG31" s="105">
        <f t="shared" si="11"/>
        <v>1150</v>
      </c>
      <c r="AH31" s="105">
        <f t="shared" si="18"/>
        <v>850</v>
      </c>
      <c r="AI31" s="101">
        <v>1800</v>
      </c>
      <c r="AJ31" s="101">
        <v>2500</v>
      </c>
      <c r="AK31" s="101">
        <f t="shared" si="12"/>
        <v>4300</v>
      </c>
      <c r="AL31" s="101">
        <v>2070</v>
      </c>
      <c r="AM31" s="101">
        <v>2260</v>
      </c>
      <c r="AN31" s="101">
        <f t="shared" si="13"/>
        <v>4330</v>
      </c>
      <c r="AO31" s="105">
        <f t="shared" si="14"/>
        <v>1150</v>
      </c>
      <c r="AP31" s="105">
        <f t="shared" si="19"/>
        <v>904</v>
      </c>
    </row>
    <row r="32" spans="1:42" ht="19.5" customHeight="1">
      <c r="A32" s="103">
        <v>26</v>
      </c>
      <c r="B32" s="110" t="s">
        <v>32</v>
      </c>
      <c r="C32" s="101">
        <v>0</v>
      </c>
      <c r="D32" s="101">
        <v>0</v>
      </c>
      <c r="E32" s="101">
        <f t="shared" si="0"/>
        <v>0</v>
      </c>
      <c r="F32" s="101">
        <v>0</v>
      </c>
      <c r="G32" s="101">
        <v>0</v>
      </c>
      <c r="H32" s="101">
        <f t="shared" si="1"/>
        <v>0</v>
      </c>
      <c r="I32" s="105"/>
      <c r="J32" s="105"/>
      <c r="K32" s="101">
        <v>0</v>
      </c>
      <c r="L32" s="101">
        <v>0</v>
      </c>
      <c r="M32" s="101">
        <f t="shared" si="3"/>
        <v>0</v>
      </c>
      <c r="N32" s="101">
        <v>0</v>
      </c>
      <c r="O32" s="101">
        <v>0</v>
      </c>
      <c r="P32" s="101">
        <f t="shared" si="4"/>
        <v>0</v>
      </c>
      <c r="Q32" s="105"/>
      <c r="R32" s="105"/>
      <c r="S32" s="101">
        <v>0</v>
      </c>
      <c r="T32" s="101">
        <v>0</v>
      </c>
      <c r="U32" s="101">
        <f t="shared" si="6"/>
        <v>0</v>
      </c>
      <c r="V32" s="101">
        <v>0</v>
      </c>
      <c r="W32" s="101">
        <v>0</v>
      </c>
      <c r="X32" s="101">
        <f t="shared" si="7"/>
        <v>0</v>
      </c>
      <c r="Y32" s="105"/>
      <c r="Z32" s="105"/>
      <c r="AA32" s="101">
        <v>0</v>
      </c>
      <c r="AB32" s="101">
        <v>0</v>
      </c>
      <c r="AC32" s="101">
        <f t="shared" si="9"/>
        <v>0</v>
      </c>
      <c r="AD32" s="101">
        <v>0</v>
      </c>
      <c r="AE32" s="101">
        <v>0</v>
      </c>
      <c r="AF32" s="101">
        <f t="shared" si="10"/>
        <v>0</v>
      </c>
      <c r="AG32" s="105"/>
      <c r="AH32" s="105"/>
      <c r="AI32" s="101">
        <v>0</v>
      </c>
      <c r="AJ32" s="101">
        <v>0</v>
      </c>
      <c r="AK32" s="101">
        <f t="shared" si="12"/>
        <v>0</v>
      </c>
      <c r="AL32" s="101">
        <v>0</v>
      </c>
      <c r="AM32" s="101">
        <v>0</v>
      </c>
      <c r="AN32" s="101">
        <f t="shared" si="13"/>
        <v>0</v>
      </c>
      <c r="AO32" s="105"/>
      <c r="AP32" s="105"/>
    </row>
    <row r="33" spans="1:42" ht="19.5" customHeight="1">
      <c r="A33" s="103">
        <v>27</v>
      </c>
      <c r="B33" s="110" t="s">
        <v>33</v>
      </c>
      <c r="C33" s="101">
        <v>50</v>
      </c>
      <c r="D33" s="101">
        <v>0</v>
      </c>
      <c r="E33" s="101">
        <f t="shared" si="0"/>
        <v>50</v>
      </c>
      <c r="F33" s="101">
        <v>40</v>
      </c>
      <c r="G33" s="101">
        <v>0</v>
      </c>
      <c r="H33" s="101">
        <f t="shared" si="1"/>
        <v>40</v>
      </c>
      <c r="I33" s="105">
        <f t="shared" si="2"/>
        <v>800</v>
      </c>
      <c r="J33" s="105"/>
      <c r="K33" s="101">
        <v>100</v>
      </c>
      <c r="L33" s="101">
        <v>0</v>
      </c>
      <c r="M33" s="101">
        <f t="shared" si="3"/>
        <v>100</v>
      </c>
      <c r="N33" s="101">
        <v>90</v>
      </c>
      <c r="O33" s="101">
        <v>0</v>
      </c>
      <c r="P33" s="101">
        <f t="shared" si="4"/>
        <v>90</v>
      </c>
      <c r="Q33" s="105">
        <f t="shared" si="5"/>
        <v>900</v>
      </c>
      <c r="R33" s="105"/>
      <c r="S33" s="101">
        <v>100</v>
      </c>
      <c r="T33" s="101">
        <v>0</v>
      </c>
      <c r="U33" s="101">
        <f t="shared" si="6"/>
        <v>100</v>
      </c>
      <c r="V33" s="101">
        <v>95</v>
      </c>
      <c r="W33" s="101">
        <v>0</v>
      </c>
      <c r="X33" s="101">
        <f t="shared" si="7"/>
        <v>95</v>
      </c>
      <c r="Y33" s="105">
        <f t="shared" si="8"/>
        <v>950</v>
      </c>
      <c r="Z33" s="105"/>
      <c r="AA33" s="101">
        <v>150</v>
      </c>
      <c r="AB33" s="101">
        <v>0</v>
      </c>
      <c r="AC33" s="101">
        <f t="shared" si="9"/>
        <v>150</v>
      </c>
      <c r="AD33" s="101">
        <v>150</v>
      </c>
      <c r="AE33" s="101">
        <v>0</v>
      </c>
      <c r="AF33" s="101">
        <f t="shared" si="10"/>
        <v>150</v>
      </c>
      <c r="AG33" s="105">
        <f t="shared" si="11"/>
        <v>1000</v>
      </c>
      <c r="AH33" s="105"/>
      <c r="AI33" s="101">
        <v>200</v>
      </c>
      <c r="AJ33" s="101">
        <v>0</v>
      </c>
      <c r="AK33" s="101">
        <f t="shared" si="12"/>
        <v>200</v>
      </c>
      <c r="AL33" s="101">
        <v>200</v>
      </c>
      <c r="AM33" s="101">
        <v>0</v>
      </c>
      <c r="AN33" s="101">
        <f t="shared" si="13"/>
        <v>200</v>
      </c>
      <c r="AO33" s="105">
        <f t="shared" si="14"/>
        <v>1000</v>
      </c>
      <c r="AP33" s="105"/>
    </row>
    <row r="34" spans="1:42" ht="19.5" customHeight="1">
      <c r="A34" s="103">
        <v>28</v>
      </c>
      <c r="B34" s="110" t="s">
        <v>34</v>
      </c>
      <c r="C34" s="101">
        <v>300</v>
      </c>
      <c r="D34" s="101">
        <v>100</v>
      </c>
      <c r="E34" s="101">
        <f t="shared" si="0"/>
        <v>400</v>
      </c>
      <c r="F34" s="101">
        <v>300</v>
      </c>
      <c r="G34" s="101">
        <v>80</v>
      </c>
      <c r="H34" s="101">
        <f t="shared" si="1"/>
        <v>380</v>
      </c>
      <c r="I34" s="105">
        <f t="shared" si="2"/>
        <v>1000</v>
      </c>
      <c r="J34" s="105">
        <f t="shared" si="15"/>
        <v>800</v>
      </c>
      <c r="K34" s="101">
        <v>500</v>
      </c>
      <c r="L34" s="101">
        <v>300</v>
      </c>
      <c r="M34" s="101">
        <f t="shared" si="3"/>
        <v>800</v>
      </c>
      <c r="N34" s="101">
        <v>548</v>
      </c>
      <c r="O34" s="101">
        <v>249</v>
      </c>
      <c r="P34" s="101">
        <f t="shared" si="4"/>
        <v>797</v>
      </c>
      <c r="Q34" s="105">
        <f t="shared" si="5"/>
        <v>1096</v>
      </c>
      <c r="R34" s="105">
        <f t="shared" si="16"/>
        <v>830</v>
      </c>
      <c r="S34" s="101">
        <v>600</v>
      </c>
      <c r="T34" s="101">
        <v>500</v>
      </c>
      <c r="U34" s="101">
        <f t="shared" si="6"/>
        <v>1100</v>
      </c>
      <c r="V34" s="101">
        <v>660</v>
      </c>
      <c r="W34" s="101">
        <v>450</v>
      </c>
      <c r="X34" s="101">
        <f t="shared" si="7"/>
        <v>1110</v>
      </c>
      <c r="Y34" s="105">
        <f t="shared" si="8"/>
        <v>1100</v>
      </c>
      <c r="Z34" s="105">
        <f t="shared" si="17"/>
        <v>900</v>
      </c>
      <c r="AA34" s="101">
        <v>770</v>
      </c>
      <c r="AB34" s="101">
        <v>1000</v>
      </c>
      <c r="AC34" s="101">
        <f t="shared" si="9"/>
        <v>1770</v>
      </c>
      <c r="AD34" s="101">
        <v>900.13</v>
      </c>
      <c r="AE34" s="101">
        <v>955</v>
      </c>
      <c r="AF34" s="101">
        <f t="shared" si="10"/>
        <v>1855.13</v>
      </c>
      <c r="AG34" s="105">
        <f t="shared" si="11"/>
        <v>1169</v>
      </c>
      <c r="AH34" s="105">
        <f t="shared" si="18"/>
        <v>955</v>
      </c>
      <c r="AI34" s="101">
        <v>1000</v>
      </c>
      <c r="AJ34" s="101">
        <v>1500</v>
      </c>
      <c r="AK34" s="101">
        <f t="shared" si="12"/>
        <v>2500</v>
      </c>
      <c r="AL34" s="101">
        <v>1170</v>
      </c>
      <c r="AM34" s="101">
        <v>1500</v>
      </c>
      <c r="AN34" s="101">
        <f t="shared" si="13"/>
        <v>2670</v>
      </c>
      <c r="AO34" s="105">
        <f t="shared" si="14"/>
        <v>1170</v>
      </c>
      <c r="AP34" s="105">
        <f t="shared" si="19"/>
        <v>1000</v>
      </c>
    </row>
    <row r="35" spans="1:42" ht="19.5" customHeight="1">
      <c r="A35" s="103">
        <v>29</v>
      </c>
      <c r="B35" s="110" t="s">
        <v>35</v>
      </c>
      <c r="C35" s="101">
        <v>300</v>
      </c>
      <c r="D35" s="101">
        <v>0</v>
      </c>
      <c r="E35" s="101">
        <f t="shared" si="0"/>
        <v>300</v>
      </c>
      <c r="F35" s="101">
        <v>300</v>
      </c>
      <c r="G35" s="101">
        <v>0</v>
      </c>
      <c r="H35" s="101">
        <f t="shared" si="1"/>
        <v>300</v>
      </c>
      <c r="I35" s="105">
        <f t="shared" si="2"/>
        <v>1000</v>
      </c>
      <c r="J35" s="105"/>
      <c r="K35" s="101">
        <v>460</v>
      </c>
      <c r="L35" s="101">
        <v>0</v>
      </c>
      <c r="M35" s="101">
        <f t="shared" si="3"/>
        <v>460</v>
      </c>
      <c r="N35" s="101">
        <v>506</v>
      </c>
      <c r="O35" s="101">
        <v>0</v>
      </c>
      <c r="P35" s="101">
        <f t="shared" si="4"/>
        <v>506</v>
      </c>
      <c r="Q35" s="105">
        <f t="shared" si="5"/>
        <v>1100</v>
      </c>
      <c r="R35" s="105"/>
      <c r="S35" s="101">
        <v>500</v>
      </c>
      <c r="T35" s="101">
        <v>0</v>
      </c>
      <c r="U35" s="101">
        <f t="shared" si="6"/>
        <v>500</v>
      </c>
      <c r="V35" s="101">
        <v>570</v>
      </c>
      <c r="W35" s="101">
        <v>0</v>
      </c>
      <c r="X35" s="101">
        <f t="shared" si="7"/>
        <v>570</v>
      </c>
      <c r="Y35" s="105">
        <f t="shared" si="8"/>
        <v>1140</v>
      </c>
      <c r="Z35" s="105"/>
      <c r="AA35" s="101">
        <v>600</v>
      </c>
      <c r="AB35" s="101">
        <v>0</v>
      </c>
      <c r="AC35" s="101">
        <f t="shared" si="9"/>
        <v>600</v>
      </c>
      <c r="AD35" s="101">
        <v>690</v>
      </c>
      <c r="AE35" s="101">
        <v>0</v>
      </c>
      <c r="AF35" s="101">
        <f t="shared" si="10"/>
        <v>690</v>
      </c>
      <c r="AG35" s="105">
        <f t="shared" si="11"/>
        <v>1150</v>
      </c>
      <c r="AH35" s="105"/>
      <c r="AI35" s="101">
        <v>800</v>
      </c>
      <c r="AJ35" s="101">
        <v>0</v>
      </c>
      <c r="AK35" s="101">
        <f t="shared" si="12"/>
        <v>800</v>
      </c>
      <c r="AL35" s="101">
        <v>920</v>
      </c>
      <c r="AM35" s="101">
        <v>0</v>
      </c>
      <c r="AN35" s="101">
        <f t="shared" si="13"/>
        <v>920</v>
      </c>
      <c r="AO35" s="105">
        <f t="shared" si="14"/>
        <v>1150</v>
      </c>
      <c r="AP35" s="105"/>
    </row>
    <row r="36" spans="1:42" ht="19.5" customHeight="1">
      <c r="A36" s="103">
        <v>30</v>
      </c>
      <c r="B36" s="110" t="s">
        <v>36</v>
      </c>
      <c r="C36" s="101">
        <v>2000</v>
      </c>
      <c r="D36" s="101">
        <v>0</v>
      </c>
      <c r="E36" s="101">
        <f t="shared" si="0"/>
        <v>2000</v>
      </c>
      <c r="F36" s="101">
        <v>2000</v>
      </c>
      <c r="G36" s="101">
        <v>0</v>
      </c>
      <c r="H36" s="101">
        <f t="shared" si="1"/>
        <v>2000</v>
      </c>
      <c r="I36" s="105">
        <f t="shared" si="2"/>
        <v>1000</v>
      </c>
      <c r="J36" s="105"/>
      <c r="K36" s="101">
        <v>2100</v>
      </c>
      <c r="L36" s="101">
        <v>0</v>
      </c>
      <c r="M36" s="101">
        <f t="shared" si="3"/>
        <v>2100</v>
      </c>
      <c r="N36" s="101">
        <v>2415</v>
      </c>
      <c r="O36" s="101">
        <v>0</v>
      </c>
      <c r="P36" s="101">
        <f t="shared" si="4"/>
        <v>2415</v>
      </c>
      <c r="Q36" s="105">
        <f t="shared" si="5"/>
        <v>1150</v>
      </c>
      <c r="R36" s="105"/>
      <c r="S36" s="101">
        <v>2200</v>
      </c>
      <c r="T36" s="101">
        <v>0</v>
      </c>
      <c r="U36" s="101">
        <f t="shared" si="6"/>
        <v>2200</v>
      </c>
      <c r="V36" s="101">
        <v>2640</v>
      </c>
      <c r="W36" s="101">
        <v>0</v>
      </c>
      <c r="X36" s="101">
        <f t="shared" si="7"/>
        <v>2640</v>
      </c>
      <c r="Y36" s="105">
        <f t="shared" si="8"/>
        <v>1200</v>
      </c>
      <c r="Z36" s="105"/>
      <c r="AA36" s="101">
        <v>2300</v>
      </c>
      <c r="AB36" s="101">
        <v>0</v>
      </c>
      <c r="AC36" s="101">
        <f t="shared" si="9"/>
        <v>2300</v>
      </c>
      <c r="AD36" s="101">
        <v>2760</v>
      </c>
      <c r="AE36" s="101">
        <v>0</v>
      </c>
      <c r="AF36" s="101">
        <f t="shared" si="10"/>
        <v>2760</v>
      </c>
      <c r="AG36" s="105">
        <f t="shared" si="11"/>
        <v>1200</v>
      </c>
      <c r="AH36" s="105"/>
      <c r="AI36" s="101">
        <v>2500</v>
      </c>
      <c r="AJ36" s="101">
        <v>0</v>
      </c>
      <c r="AK36" s="101">
        <f t="shared" si="12"/>
        <v>2500</v>
      </c>
      <c r="AL36" s="101">
        <v>3000</v>
      </c>
      <c r="AM36" s="101">
        <v>0</v>
      </c>
      <c r="AN36" s="101">
        <f t="shared" si="13"/>
        <v>3000</v>
      </c>
      <c r="AO36" s="105">
        <f t="shared" si="14"/>
        <v>1200</v>
      </c>
      <c r="AP36" s="105"/>
    </row>
    <row r="37" spans="1:42" ht="19.5" customHeight="1">
      <c r="A37" s="103">
        <v>31</v>
      </c>
      <c r="B37" s="110" t="s">
        <v>37</v>
      </c>
      <c r="C37" s="101">
        <v>0</v>
      </c>
      <c r="D37" s="101">
        <v>0</v>
      </c>
      <c r="E37" s="101">
        <f t="shared" si="0"/>
        <v>0</v>
      </c>
      <c r="F37" s="101">
        <v>0</v>
      </c>
      <c r="G37" s="101">
        <v>0</v>
      </c>
      <c r="H37" s="101">
        <f t="shared" si="1"/>
        <v>0</v>
      </c>
      <c r="I37" s="105"/>
      <c r="J37" s="105"/>
      <c r="K37" s="101">
        <v>0</v>
      </c>
      <c r="L37" s="101">
        <v>0</v>
      </c>
      <c r="M37" s="101">
        <f t="shared" si="3"/>
        <v>0</v>
      </c>
      <c r="N37" s="101">
        <v>0</v>
      </c>
      <c r="O37" s="101">
        <v>0</v>
      </c>
      <c r="P37" s="101">
        <f t="shared" si="4"/>
        <v>0</v>
      </c>
      <c r="Q37" s="105"/>
      <c r="R37" s="105"/>
      <c r="S37" s="101">
        <v>0</v>
      </c>
      <c r="T37" s="101">
        <v>0</v>
      </c>
      <c r="U37" s="101">
        <f t="shared" si="6"/>
        <v>0</v>
      </c>
      <c r="V37" s="101">
        <v>0</v>
      </c>
      <c r="W37" s="101">
        <v>0</v>
      </c>
      <c r="X37" s="101">
        <f t="shared" si="7"/>
        <v>0</v>
      </c>
      <c r="Y37" s="105"/>
      <c r="Z37" s="105"/>
      <c r="AA37" s="101">
        <v>0</v>
      </c>
      <c r="AB37" s="101">
        <v>0</v>
      </c>
      <c r="AC37" s="101">
        <f t="shared" si="9"/>
        <v>0</v>
      </c>
      <c r="AD37" s="101">
        <v>0</v>
      </c>
      <c r="AE37" s="101">
        <v>0</v>
      </c>
      <c r="AF37" s="101">
        <f t="shared" si="10"/>
        <v>0</v>
      </c>
      <c r="AG37" s="105"/>
      <c r="AH37" s="105"/>
      <c r="AI37" s="101">
        <v>0</v>
      </c>
      <c r="AJ37" s="101">
        <v>0</v>
      </c>
      <c r="AK37" s="101">
        <f t="shared" si="12"/>
        <v>0</v>
      </c>
      <c r="AL37" s="101">
        <v>0</v>
      </c>
      <c r="AM37" s="101">
        <v>0</v>
      </c>
      <c r="AN37" s="101">
        <f t="shared" si="13"/>
        <v>0</v>
      </c>
      <c r="AO37" s="105"/>
      <c r="AP37" s="105"/>
    </row>
    <row r="38" spans="1:42" ht="19.5" customHeight="1">
      <c r="A38" s="103">
        <v>32</v>
      </c>
      <c r="B38" s="110" t="s">
        <v>38</v>
      </c>
      <c r="C38" s="101">
        <v>2000</v>
      </c>
      <c r="D38" s="101">
        <v>0</v>
      </c>
      <c r="E38" s="101">
        <f t="shared" si="0"/>
        <v>2000</v>
      </c>
      <c r="F38" s="101">
        <v>2400</v>
      </c>
      <c r="G38" s="101">
        <v>0</v>
      </c>
      <c r="H38" s="101">
        <f t="shared" si="1"/>
        <v>2400</v>
      </c>
      <c r="I38" s="105">
        <f t="shared" si="2"/>
        <v>1200</v>
      </c>
      <c r="J38" s="105"/>
      <c r="K38" s="101">
        <v>2100</v>
      </c>
      <c r="L38" s="101">
        <v>0</v>
      </c>
      <c r="M38" s="101">
        <f t="shared" si="3"/>
        <v>2100</v>
      </c>
      <c r="N38" s="101">
        <v>2625</v>
      </c>
      <c r="O38" s="101">
        <v>0</v>
      </c>
      <c r="P38" s="101">
        <f t="shared" si="4"/>
        <v>2625</v>
      </c>
      <c r="Q38" s="105">
        <f t="shared" si="5"/>
        <v>1250</v>
      </c>
      <c r="R38" s="105"/>
      <c r="S38" s="101">
        <v>2200</v>
      </c>
      <c r="T38" s="101">
        <v>0</v>
      </c>
      <c r="U38" s="101">
        <f t="shared" si="6"/>
        <v>2200</v>
      </c>
      <c r="V38" s="101">
        <v>2860</v>
      </c>
      <c r="W38" s="101">
        <v>0</v>
      </c>
      <c r="X38" s="101">
        <f t="shared" si="7"/>
        <v>2860</v>
      </c>
      <c r="Y38" s="105">
        <f t="shared" si="8"/>
        <v>1300</v>
      </c>
      <c r="Z38" s="105"/>
      <c r="AA38" s="101">
        <v>2300</v>
      </c>
      <c r="AB38" s="101">
        <v>0</v>
      </c>
      <c r="AC38" s="101">
        <f t="shared" si="9"/>
        <v>2300</v>
      </c>
      <c r="AD38" s="101">
        <v>2990</v>
      </c>
      <c r="AE38" s="101">
        <v>0</v>
      </c>
      <c r="AF38" s="101">
        <f t="shared" si="10"/>
        <v>2990</v>
      </c>
      <c r="AG38" s="105">
        <f t="shared" si="11"/>
        <v>1300</v>
      </c>
      <c r="AH38" s="105"/>
      <c r="AI38" s="101">
        <v>2500</v>
      </c>
      <c r="AJ38" s="101">
        <v>0</v>
      </c>
      <c r="AK38" s="101">
        <f t="shared" si="12"/>
        <v>2500</v>
      </c>
      <c r="AL38" s="101">
        <v>3090</v>
      </c>
      <c r="AM38" s="101">
        <v>0</v>
      </c>
      <c r="AN38" s="101">
        <f t="shared" si="13"/>
        <v>3090</v>
      </c>
      <c r="AO38" s="105">
        <f t="shared" si="14"/>
        <v>1236</v>
      </c>
      <c r="AP38" s="105"/>
    </row>
    <row r="39" spans="1:42" ht="25.5" customHeight="1">
      <c r="A39" s="176" t="s">
        <v>42</v>
      </c>
      <c r="B39" s="176"/>
      <c r="C39" s="107">
        <f>SUM(C7:C38)</f>
        <v>60000</v>
      </c>
      <c r="D39" s="107">
        <f t="shared" ref="D39:AN39" si="20">SUM(D7:D38)</f>
        <v>5000</v>
      </c>
      <c r="E39" s="107">
        <f t="shared" si="20"/>
        <v>65000</v>
      </c>
      <c r="F39" s="107">
        <f t="shared" si="20"/>
        <v>60000</v>
      </c>
      <c r="G39" s="107">
        <f t="shared" si="20"/>
        <v>2499.8000000000002</v>
      </c>
      <c r="H39" s="107">
        <f t="shared" si="20"/>
        <v>62499.8</v>
      </c>
      <c r="I39" s="105">
        <f t="shared" ref="I39" si="21">F39*1000/C39</f>
        <v>1000</v>
      </c>
      <c r="J39" s="105">
        <f t="shared" ref="J39" si="22">G39*1000/D39</f>
        <v>499.96</v>
      </c>
      <c r="K39" s="107">
        <f t="shared" si="20"/>
        <v>65000</v>
      </c>
      <c r="L39" s="107">
        <f t="shared" si="20"/>
        <v>8000</v>
      </c>
      <c r="M39" s="107">
        <f t="shared" si="20"/>
        <v>73000</v>
      </c>
      <c r="N39" s="107">
        <f t="shared" si="20"/>
        <v>71500</v>
      </c>
      <c r="O39" s="107">
        <f t="shared" si="20"/>
        <v>4400</v>
      </c>
      <c r="P39" s="107">
        <f t="shared" si="20"/>
        <v>75900</v>
      </c>
      <c r="Q39" s="105">
        <f t="shared" si="5"/>
        <v>1100</v>
      </c>
      <c r="R39" s="105">
        <f t="shared" si="16"/>
        <v>550</v>
      </c>
      <c r="S39" s="107">
        <f t="shared" si="20"/>
        <v>70000</v>
      </c>
      <c r="T39" s="107">
        <f t="shared" si="20"/>
        <v>10000</v>
      </c>
      <c r="U39" s="107">
        <f t="shared" si="20"/>
        <v>80000</v>
      </c>
      <c r="V39" s="107">
        <f t="shared" si="20"/>
        <v>80500</v>
      </c>
      <c r="W39" s="107">
        <f t="shared" si="20"/>
        <v>6000</v>
      </c>
      <c r="X39" s="107">
        <f t="shared" si="20"/>
        <v>86500</v>
      </c>
      <c r="Y39" s="105">
        <f t="shared" si="8"/>
        <v>1150</v>
      </c>
      <c r="Z39" s="105">
        <f t="shared" si="17"/>
        <v>600</v>
      </c>
      <c r="AA39" s="107">
        <f t="shared" si="20"/>
        <v>75000</v>
      </c>
      <c r="AB39" s="107">
        <f t="shared" si="20"/>
        <v>12000</v>
      </c>
      <c r="AC39" s="107">
        <f t="shared" si="20"/>
        <v>87000</v>
      </c>
      <c r="AD39" s="107">
        <f t="shared" si="20"/>
        <v>90000.13</v>
      </c>
      <c r="AE39" s="107">
        <f t="shared" si="20"/>
        <v>7800</v>
      </c>
      <c r="AF39" s="107">
        <f t="shared" si="20"/>
        <v>97800.13</v>
      </c>
      <c r="AG39" s="105">
        <f t="shared" si="11"/>
        <v>1200.0017333333333</v>
      </c>
      <c r="AH39" s="105">
        <f t="shared" si="18"/>
        <v>650</v>
      </c>
      <c r="AI39" s="107">
        <f t="shared" si="20"/>
        <v>85000</v>
      </c>
      <c r="AJ39" s="107">
        <f t="shared" si="20"/>
        <v>15000</v>
      </c>
      <c r="AK39" s="107">
        <f t="shared" si="20"/>
        <v>100000</v>
      </c>
      <c r="AL39" s="107">
        <f t="shared" si="20"/>
        <v>102000</v>
      </c>
      <c r="AM39" s="107">
        <f t="shared" si="20"/>
        <v>10500</v>
      </c>
      <c r="AN39" s="107">
        <f t="shared" si="20"/>
        <v>112500</v>
      </c>
      <c r="AO39" s="105">
        <f t="shared" si="14"/>
        <v>1200</v>
      </c>
      <c r="AP39" s="105">
        <f t="shared" si="19"/>
        <v>700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</sheetData>
  <mergeCells count="32">
    <mergeCell ref="A1:J1"/>
    <mergeCell ref="A41:B41"/>
    <mergeCell ref="A42:B42"/>
    <mergeCell ref="A43:B43"/>
    <mergeCell ref="A39:B39"/>
    <mergeCell ref="H3:J3"/>
    <mergeCell ref="C5:E5"/>
    <mergeCell ref="F5:H5"/>
    <mergeCell ref="I5:J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.7" right="0.7" top="0.75" bottom="0.75" header="0.3" footer="0.3"/>
  <pageSetup paperSize="9" scale="91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</sheetPr>
  <dimension ref="A1:AP50"/>
  <sheetViews>
    <sheetView rightToLeft="1" zoomScaleNormal="100" workbookViewId="0">
      <selection activeCell="C4" sqref="C4:J4"/>
    </sheetView>
  </sheetViews>
  <sheetFormatPr defaultColWidth="6.375" defaultRowHeight="18"/>
  <cols>
    <col min="1" max="1" width="4.75" style="92" customWidth="1"/>
    <col min="2" max="2" width="11" style="92" customWidth="1"/>
    <col min="3" max="5" width="6.375" style="92" customWidth="1"/>
    <col min="6" max="6" width="10.25" style="92" customWidth="1"/>
    <col min="7" max="7" width="6.375" style="92" customWidth="1"/>
    <col min="8" max="8" width="8.375" style="92" customWidth="1"/>
    <col min="9" max="13" width="6.375" style="92" customWidth="1"/>
    <col min="14" max="14" width="10.25" style="92" customWidth="1"/>
    <col min="15" max="15" width="6.375" style="92" customWidth="1"/>
    <col min="16" max="16" width="8.375" style="92" customWidth="1"/>
    <col min="17" max="21" width="6.375" style="92" customWidth="1"/>
    <col min="22" max="22" width="10.25" style="92" customWidth="1"/>
    <col min="23" max="23" width="6.375" style="92" customWidth="1"/>
    <col min="24" max="24" width="8.375" style="92" customWidth="1"/>
    <col min="25" max="29" width="6.375" style="92" customWidth="1"/>
    <col min="30" max="30" width="10.25" style="92" customWidth="1"/>
    <col min="31" max="31" width="6.375" style="92" customWidth="1"/>
    <col min="32" max="32" width="8.375" style="92" customWidth="1"/>
    <col min="33" max="34" width="6.375" style="92" customWidth="1"/>
    <col min="35" max="37" width="6.375" style="92"/>
    <col min="38" max="38" width="10.25" style="92" customWidth="1"/>
    <col min="39" max="39" width="6.375" style="92"/>
    <col min="40" max="40" width="8.375" style="92" customWidth="1"/>
    <col min="41" max="16384" width="6.375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100"/>
      <c r="B2" s="100"/>
      <c r="C2" s="100"/>
      <c r="D2" s="100"/>
      <c r="E2" s="100"/>
      <c r="F2" s="100" t="s">
        <v>125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ht="18.75" customHeight="1">
      <c r="A3" s="100"/>
      <c r="B3" s="100"/>
      <c r="C3" s="100"/>
      <c r="D3" s="100"/>
      <c r="E3" s="100"/>
      <c r="F3" s="100"/>
      <c r="G3" s="100"/>
      <c r="H3" s="170" t="s">
        <v>75</v>
      </c>
      <c r="I3" s="170"/>
      <c r="J3" s="170"/>
      <c r="K3" s="100"/>
      <c r="L3" s="100"/>
      <c r="M3" s="100"/>
      <c r="N3" s="100"/>
      <c r="O3" s="100"/>
      <c r="P3" s="170"/>
      <c r="Q3" s="170"/>
      <c r="R3" s="170"/>
      <c r="S3" s="100"/>
      <c r="T3" s="100"/>
      <c r="U3" s="100"/>
      <c r="V3" s="100"/>
      <c r="W3" s="100"/>
      <c r="X3" s="170"/>
      <c r="Y3" s="170"/>
      <c r="Z3" s="170"/>
      <c r="AA3" s="100"/>
      <c r="AB3" s="100"/>
      <c r="AC3" s="100"/>
      <c r="AD3" s="100"/>
      <c r="AE3" s="100"/>
      <c r="AF3" s="170"/>
      <c r="AG3" s="170"/>
      <c r="AH3" s="170"/>
      <c r="AI3" s="100"/>
      <c r="AJ3" s="100"/>
      <c r="AK3" s="100"/>
      <c r="AL3" s="100"/>
      <c r="AM3" s="100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132</v>
      </c>
      <c r="D4" s="171"/>
      <c r="E4" s="171"/>
      <c r="F4" s="171"/>
      <c r="G4" s="171"/>
      <c r="H4" s="171"/>
      <c r="I4" s="171"/>
      <c r="J4" s="171"/>
      <c r="K4" s="171" t="s">
        <v>133</v>
      </c>
      <c r="L4" s="171"/>
      <c r="M4" s="171"/>
      <c r="N4" s="171"/>
      <c r="O4" s="171"/>
      <c r="P4" s="171"/>
      <c r="Q4" s="171"/>
      <c r="R4" s="171"/>
      <c r="S4" s="171" t="s">
        <v>134</v>
      </c>
      <c r="T4" s="171"/>
      <c r="U4" s="171"/>
      <c r="V4" s="171"/>
      <c r="W4" s="171"/>
      <c r="X4" s="171"/>
      <c r="Y4" s="171"/>
      <c r="Z4" s="171"/>
      <c r="AA4" s="171" t="s">
        <v>135</v>
      </c>
      <c r="AB4" s="171"/>
      <c r="AC4" s="171"/>
      <c r="AD4" s="171"/>
      <c r="AE4" s="171"/>
      <c r="AF4" s="171"/>
      <c r="AG4" s="171"/>
      <c r="AH4" s="171"/>
      <c r="AI4" s="171" t="s">
        <v>136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>
        <v>800</v>
      </c>
      <c r="D7" s="101">
        <v>2000</v>
      </c>
      <c r="E7" s="101">
        <f>D7+C7</f>
        <v>2800</v>
      </c>
      <c r="F7" s="101">
        <v>960</v>
      </c>
      <c r="G7" s="101">
        <v>800</v>
      </c>
      <c r="H7" s="101">
        <f>G7+F7</f>
        <v>1760</v>
      </c>
      <c r="I7" s="105">
        <f>F7*1000/C7</f>
        <v>1200</v>
      </c>
      <c r="J7" s="105">
        <f>G7*1000/D7</f>
        <v>400</v>
      </c>
      <c r="K7" s="101">
        <v>800</v>
      </c>
      <c r="L7" s="101">
        <v>2100</v>
      </c>
      <c r="M7" s="101">
        <f>L7+K7</f>
        <v>2900</v>
      </c>
      <c r="N7" s="101">
        <v>1040</v>
      </c>
      <c r="O7" s="101">
        <v>945</v>
      </c>
      <c r="P7" s="101">
        <f>O7+N7</f>
        <v>1985</v>
      </c>
      <c r="Q7" s="105">
        <f>N7*1000/K7</f>
        <v>1300</v>
      </c>
      <c r="R7" s="105">
        <f>O7*1000/L7</f>
        <v>450</v>
      </c>
      <c r="S7" s="101">
        <v>850</v>
      </c>
      <c r="T7" s="101">
        <v>2500</v>
      </c>
      <c r="U7" s="101">
        <f>T7+S7</f>
        <v>3350</v>
      </c>
      <c r="V7" s="101">
        <v>1232.5</v>
      </c>
      <c r="W7" s="101">
        <v>1250</v>
      </c>
      <c r="X7" s="101">
        <f>W7+V7</f>
        <v>2482.5</v>
      </c>
      <c r="Y7" s="105">
        <f>V7*1000/S7</f>
        <v>1450</v>
      </c>
      <c r="Z7" s="105">
        <f>W7*1000/T7</f>
        <v>500</v>
      </c>
      <c r="AA7" s="101">
        <v>900</v>
      </c>
      <c r="AB7" s="101">
        <v>2600</v>
      </c>
      <c r="AC7" s="101">
        <f>AB7+AA7</f>
        <v>3500</v>
      </c>
      <c r="AD7" s="101">
        <v>1350</v>
      </c>
      <c r="AE7" s="101">
        <v>1430</v>
      </c>
      <c r="AF7" s="101">
        <f>AE7+AD7</f>
        <v>2780</v>
      </c>
      <c r="AG7" s="105">
        <f>AD7*1000/AA7</f>
        <v>1500</v>
      </c>
      <c r="AH7" s="105">
        <f>AE7*1000/AB7</f>
        <v>550</v>
      </c>
      <c r="AI7" s="101">
        <v>1000</v>
      </c>
      <c r="AJ7" s="101">
        <v>2700</v>
      </c>
      <c r="AK7" s="101">
        <f>AJ7+AI7</f>
        <v>3700</v>
      </c>
      <c r="AL7" s="101">
        <v>1550</v>
      </c>
      <c r="AM7" s="101">
        <v>1620</v>
      </c>
      <c r="AN7" s="101">
        <f>AM7+AL7</f>
        <v>3170</v>
      </c>
      <c r="AO7" s="105">
        <f>AL7*1000/AI7</f>
        <v>1550</v>
      </c>
      <c r="AP7" s="105">
        <f>AM7*1000/AJ7</f>
        <v>600</v>
      </c>
    </row>
    <row r="8" spans="1:42" ht="19.5" customHeight="1">
      <c r="A8" s="103">
        <v>2</v>
      </c>
      <c r="B8" s="110" t="s">
        <v>8</v>
      </c>
      <c r="C8" s="101">
        <v>500</v>
      </c>
      <c r="D8" s="101">
        <v>1500</v>
      </c>
      <c r="E8" s="101">
        <f t="shared" ref="E8:E38" si="0">D8+C8</f>
        <v>2000</v>
      </c>
      <c r="F8" s="101">
        <v>600</v>
      </c>
      <c r="G8" s="101">
        <v>600</v>
      </c>
      <c r="H8" s="101">
        <f t="shared" ref="H8:H38" si="1">G8+F8</f>
        <v>1200</v>
      </c>
      <c r="I8" s="105">
        <f t="shared" ref="I8:I38" si="2">F8*1000/C8</f>
        <v>1200</v>
      </c>
      <c r="J8" s="105">
        <f t="shared" ref="J8:J38" si="3">G8*1000/D8</f>
        <v>400</v>
      </c>
      <c r="K8" s="101">
        <v>500</v>
      </c>
      <c r="L8" s="101">
        <v>1800</v>
      </c>
      <c r="M8" s="101">
        <f t="shared" ref="M8:M38" si="4">L8+K8</f>
        <v>2300</v>
      </c>
      <c r="N8" s="101">
        <v>700</v>
      </c>
      <c r="O8" s="101">
        <v>810</v>
      </c>
      <c r="P8" s="101">
        <f t="shared" ref="P8:P38" si="5">O8+N8</f>
        <v>1510</v>
      </c>
      <c r="Q8" s="105">
        <f t="shared" ref="Q8:Q39" si="6">N8*1000/K8</f>
        <v>1400</v>
      </c>
      <c r="R8" s="105">
        <f t="shared" ref="R8:R39" si="7">O8*1000/L8</f>
        <v>450</v>
      </c>
      <c r="S8" s="101">
        <v>500</v>
      </c>
      <c r="T8" s="101">
        <v>2000</v>
      </c>
      <c r="U8" s="101">
        <f t="shared" ref="U8:U38" si="8">T8+S8</f>
        <v>2500</v>
      </c>
      <c r="V8" s="101">
        <v>750</v>
      </c>
      <c r="W8" s="101">
        <v>1000</v>
      </c>
      <c r="X8" s="101">
        <f t="shared" ref="X8:X38" si="9">W8+V8</f>
        <v>1750</v>
      </c>
      <c r="Y8" s="105">
        <f t="shared" ref="Y8:Y39" si="10">V8*1000/S8</f>
        <v>1500</v>
      </c>
      <c r="Z8" s="105">
        <f t="shared" ref="Z8:Z39" si="11">W8*1000/T8</f>
        <v>500</v>
      </c>
      <c r="AA8" s="101">
        <v>550</v>
      </c>
      <c r="AB8" s="101">
        <v>2100</v>
      </c>
      <c r="AC8" s="101">
        <f t="shared" ref="AC8:AC38" si="12">AB8+AA8</f>
        <v>2650</v>
      </c>
      <c r="AD8" s="101">
        <v>852.5</v>
      </c>
      <c r="AE8" s="101">
        <v>1155</v>
      </c>
      <c r="AF8" s="101">
        <f t="shared" ref="AF8:AF38" si="13">AE8+AD8</f>
        <v>2007.5</v>
      </c>
      <c r="AG8" s="105">
        <f t="shared" ref="AG8:AG39" si="14">AD8*1000/AA8</f>
        <v>1550</v>
      </c>
      <c r="AH8" s="105">
        <f t="shared" ref="AH8:AH39" si="15">AE8*1000/AB8</f>
        <v>550</v>
      </c>
      <c r="AI8" s="101">
        <v>600</v>
      </c>
      <c r="AJ8" s="101">
        <v>2300</v>
      </c>
      <c r="AK8" s="101">
        <f t="shared" ref="AK8:AK38" si="16">AJ8+AI8</f>
        <v>2900</v>
      </c>
      <c r="AL8" s="101">
        <v>960</v>
      </c>
      <c r="AM8" s="101">
        <v>1380</v>
      </c>
      <c r="AN8" s="101">
        <f t="shared" ref="AN8:AN38" si="17">AM8+AL8</f>
        <v>2340</v>
      </c>
      <c r="AO8" s="105">
        <f t="shared" ref="AO8:AO39" si="18">AL8*1000/AI8</f>
        <v>1600</v>
      </c>
      <c r="AP8" s="105">
        <f t="shared" ref="AP8:AP39" si="19">AM8*1000/AJ8</f>
        <v>600</v>
      </c>
    </row>
    <row r="9" spans="1:42" ht="19.5" customHeight="1">
      <c r="A9" s="103">
        <v>3</v>
      </c>
      <c r="B9" s="110" t="s">
        <v>9</v>
      </c>
      <c r="C9" s="101">
        <v>100</v>
      </c>
      <c r="D9" s="101">
        <v>500</v>
      </c>
      <c r="E9" s="101">
        <f t="shared" si="0"/>
        <v>600</v>
      </c>
      <c r="F9" s="101">
        <v>130</v>
      </c>
      <c r="G9" s="101">
        <v>250</v>
      </c>
      <c r="H9" s="101">
        <f t="shared" si="1"/>
        <v>380</v>
      </c>
      <c r="I9" s="105">
        <f t="shared" si="2"/>
        <v>1300</v>
      </c>
      <c r="J9" s="105">
        <f t="shared" si="3"/>
        <v>500</v>
      </c>
      <c r="K9" s="101">
        <v>200</v>
      </c>
      <c r="L9" s="101">
        <v>600</v>
      </c>
      <c r="M9" s="101">
        <f t="shared" si="4"/>
        <v>800</v>
      </c>
      <c r="N9" s="101">
        <v>270</v>
      </c>
      <c r="O9" s="101">
        <v>330</v>
      </c>
      <c r="P9" s="101">
        <f t="shared" si="5"/>
        <v>600</v>
      </c>
      <c r="Q9" s="105">
        <f t="shared" si="6"/>
        <v>1350</v>
      </c>
      <c r="R9" s="105">
        <f t="shared" si="7"/>
        <v>550</v>
      </c>
      <c r="S9" s="101">
        <v>200</v>
      </c>
      <c r="T9" s="101">
        <v>700</v>
      </c>
      <c r="U9" s="101">
        <f t="shared" si="8"/>
        <v>900</v>
      </c>
      <c r="V9" s="101">
        <v>292.8</v>
      </c>
      <c r="W9" s="101">
        <v>420</v>
      </c>
      <c r="X9" s="101">
        <f t="shared" si="9"/>
        <v>712.8</v>
      </c>
      <c r="Y9" s="105">
        <f t="shared" si="10"/>
        <v>1464</v>
      </c>
      <c r="Z9" s="105">
        <f t="shared" si="11"/>
        <v>600</v>
      </c>
      <c r="AA9" s="101">
        <v>210</v>
      </c>
      <c r="AB9" s="101">
        <v>800</v>
      </c>
      <c r="AC9" s="101">
        <f t="shared" si="12"/>
        <v>1010</v>
      </c>
      <c r="AD9" s="101">
        <v>315</v>
      </c>
      <c r="AE9" s="101">
        <v>520</v>
      </c>
      <c r="AF9" s="101">
        <f t="shared" si="13"/>
        <v>835</v>
      </c>
      <c r="AG9" s="105">
        <f t="shared" si="14"/>
        <v>1500</v>
      </c>
      <c r="AH9" s="105">
        <f t="shared" si="15"/>
        <v>650</v>
      </c>
      <c r="AI9" s="101">
        <v>240</v>
      </c>
      <c r="AJ9" s="101">
        <v>900</v>
      </c>
      <c r="AK9" s="101">
        <f t="shared" si="16"/>
        <v>1140</v>
      </c>
      <c r="AL9" s="101">
        <v>372</v>
      </c>
      <c r="AM9" s="101">
        <v>630</v>
      </c>
      <c r="AN9" s="101">
        <f t="shared" si="17"/>
        <v>1002</v>
      </c>
      <c r="AO9" s="105">
        <f t="shared" si="18"/>
        <v>1550</v>
      </c>
      <c r="AP9" s="105">
        <f t="shared" si="19"/>
        <v>700</v>
      </c>
    </row>
    <row r="10" spans="1:42" ht="19.5" customHeight="1">
      <c r="A10" s="103">
        <v>4</v>
      </c>
      <c r="B10" s="110" t="s">
        <v>10</v>
      </c>
      <c r="C10" s="101">
        <v>1500</v>
      </c>
      <c r="D10" s="101">
        <v>100</v>
      </c>
      <c r="E10" s="101">
        <f t="shared" si="0"/>
        <v>1600</v>
      </c>
      <c r="F10" s="101">
        <v>2700</v>
      </c>
      <c r="G10" s="101">
        <v>60</v>
      </c>
      <c r="H10" s="101">
        <f t="shared" si="1"/>
        <v>2760</v>
      </c>
      <c r="I10" s="105">
        <f t="shared" si="2"/>
        <v>1800</v>
      </c>
      <c r="J10" s="105">
        <f t="shared" si="3"/>
        <v>600</v>
      </c>
      <c r="K10" s="101">
        <v>2000</v>
      </c>
      <c r="L10" s="101">
        <v>140</v>
      </c>
      <c r="M10" s="101">
        <f t="shared" si="4"/>
        <v>2140</v>
      </c>
      <c r="N10" s="101">
        <v>3600</v>
      </c>
      <c r="O10" s="101">
        <v>84</v>
      </c>
      <c r="P10" s="101">
        <f t="shared" si="5"/>
        <v>3684</v>
      </c>
      <c r="Q10" s="105">
        <f t="shared" si="6"/>
        <v>1800</v>
      </c>
      <c r="R10" s="105">
        <f t="shared" si="7"/>
        <v>600</v>
      </c>
      <c r="S10" s="101">
        <v>2200</v>
      </c>
      <c r="T10" s="101">
        <v>170</v>
      </c>
      <c r="U10" s="101">
        <f t="shared" si="8"/>
        <v>2370</v>
      </c>
      <c r="V10" s="101">
        <v>4180</v>
      </c>
      <c r="W10" s="101">
        <v>110.5</v>
      </c>
      <c r="X10" s="101">
        <f t="shared" si="9"/>
        <v>4290.5</v>
      </c>
      <c r="Y10" s="105">
        <f t="shared" si="10"/>
        <v>1900</v>
      </c>
      <c r="Z10" s="105">
        <f t="shared" si="11"/>
        <v>650</v>
      </c>
      <c r="AA10" s="101">
        <v>2300</v>
      </c>
      <c r="AB10" s="101">
        <v>180</v>
      </c>
      <c r="AC10" s="101">
        <f t="shared" si="12"/>
        <v>2480</v>
      </c>
      <c r="AD10" s="101">
        <v>4485</v>
      </c>
      <c r="AE10" s="101">
        <v>126</v>
      </c>
      <c r="AF10" s="101">
        <f t="shared" si="13"/>
        <v>4611</v>
      </c>
      <c r="AG10" s="105">
        <f t="shared" si="14"/>
        <v>1950</v>
      </c>
      <c r="AH10" s="105">
        <f t="shared" si="15"/>
        <v>700</v>
      </c>
      <c r="AI10" s="101">
        <v>2400</v>
      </c>
      <c r="AJ10" s="101">
        <v>200</v>
      </c>
      <c r="AK10" s="101">
        <f t="shared" si="16"/>
        <v>2600</v>
      </c>
      <c r="AL10" s="101">
        <v>4800</v>
      </c>
      <c r="AM10" s="101">
        <v>150</v>
      </c>
      <c r="AN10" s="101">
        <f t="shared" si="17"/>
        <v>4950</v>
      </c>
      <c r="AO10" s="105">
        <f t="shared" si="18"/>
        <v>2000</v>
      </c>
      <c r="AP10" s="105">
        <f t="shared" si="19"/>
        <v>750</v>
      </c>
    </row>
    <row r="11" spans="1:42" ht="19.5" customHeight="1">
      <c r="A11" s="103">
        <v>5</v>
      </c>
      <c r="B11" s="110" t="s">
        <v>11</v>
      </c>
      <c r="C11" s="101">
        <v>100</v>
      </c>
      <c r="D11" s="101">
        <v>0</v>
      </c>
      <c r="E11" s="101">
        <f t="shared" si="0"/>
        <v>100</v>
      </c>
      <c r="F11" s="101">
        <v>120</v>
      </c>
      <c r="G11" s="101">
        <v>0</v>
      </c>
      <c r="H11" s="101">
        <f t="shared" si="1"/>
        <v>120</v>
      </c>
      <c r="I11" s="105">
        <f t="shared" si="2"/>
        <v>1200</v>
      </c>
      <c r="J11" s="105"/>
      <c r="K11" s="101">
        <v>120</v>
      </c>
      <c r="L11" s="101">
        <v>0</v>
      </c>
      <c r="M11" s="101">
        <f t="shared" si="4"/>
        <v>120</v>
      </c>
      <c r="N11" s="101">
        <v>156</v>
      </c>
      <c r="O11" s="101">
        <v>0</v>
      </c>
      <c r="P11" s="101">
        <f t="shared" si="5"/>
        <v>156</v>
      </c>
      <c r="Q11" s="105">
        <f t="shared" si="6"/>
        <v>1300</v>
      </c>
      <c r="R11" s="105"/>
      <c r="S11" s="101">
        <v>140</v>
      </c>
      <c r="T11" s="101">
        <v>0</v>
      </c>
      <c r="U11" s="101">
        <f t="shared" si="8"/>
        <v>140</v>
      </c>
      <c r="V11" s="101">
        <v>196</v>
      </c>
      <c r="W11" s="101">
        <v>0</v>
      </c>
      <c r="X11" s="101">
        <f t="shared" si="9"/>
        <v>196</v>
      </c>
      <c r="Y11" s="105">
        <f t="shared" si="10"/>
        <v>1400</v>
      </c>
      <c r="Z11" s="105"/>
      <c r="AA11" s="101">
        <v>200</v>
      </c>
      <c r="AB11" s="101">
        <v>0</v>
      </c>
      <c r="AC11" s="101">
        <f t="shared" si="12"/>
        <v>200</v>
      </c>
      <c r="AD11" s="101">
        <v>290</v>
      </c>
      <c r="AE11" s="101">
        <v>0</v>
      </c>
      <c r="AF11" s="101">
        <f t="shared" si="13"/>
        <v>290</v>
      </c>
      <c r="AG11" s="105">
        <f t="shared" si="14"/>
        <v>1450</v>
      </c>
      <c r="AH11" s="105"/>
      <c r="AI11" s="101">
        <v>250</v>
      </c>
      <c r="AJ11" s="101">
        <v>0</v>
      </c>
      <c r="AK11" s="101">
        <f t="shared" si="16"/>
        <v>250</v>
      </c>
      <c r="AL11" s="101">
        <v>375</v>
      </c>
      <c r="AM11" s="101">
        <v>0</v>
      </c>
      <c r="AN11" s="101">
        <f t="shared" si="17"/>
        <v>375</v>
      </c>
      <c r="AO11" s="105">
        <f t="shared" si="18"/>
        <v>1500</v>
      </c>
      <c r="AP11" s="105"/>
    </row>
    <row r="12" spans="1:42" ht="19.5" customHeight="1">
      <c r="A12" s="103">
        <v>6</v>
      </c>
      <c r="B12" s="110" t="s">
        <v>12</v>
      </c>
      <c r="C12" s="101">
        <v>100</v>
      </c>
      <c r="D12" s="101">
        <v>500</v>
      </c>
      <c r="E12" s="101">
        <f t="shared" si="0"/>
        <v>600</v>
      </c>
      <c r="F12" s="101">
        <v>120</v>
      </c>
      <c r="G12" s="101">
        <v>200</v>
      </c>
      <c r="H12" s="101">
        <f t="shared" si="1"/>
        <v>320</v>
      </c>
      <c r="I12" s="105">
        <f t="shared" si="2"/>
        <v>1200</v>
      </c>
      <c r="J12" s="105">
        <f t="shared" si="3"/>
        <v>400</v>
      </c>
      <c r="K12" s="101">
        <v>150</v>
      </c>
      <c r="L12" s="101">
        <v>600</v>
      </c>
      <c r="M12" s="101">
        <f t="shared" si="4"/>
        <v>750</v>
      </c>
      <c r="N12" s="101">
        <v>195</v>
      </c>
      <c r="O12" s="101">
        <v>270</v>
      </c>
      <c r="P12" s="101">
        <f t="shared" si="5"/>
        <v>465</v>
      </c>
      <c r="Q12" s="105">
        <f t="shared" si="6"/>
        <v>1300</v>
      </c>
      <c r="R12" s="105">
        <f t="shared" si="7"/>
        <v>450</v>
      </c>
      <c r="S12" s="101">
        <v>200</v>
      </c>
      <c r="T12" s="101">
        <v>700</v>
      </c>
      <c r="U12" s="101">
        <f t="shared" si="8"/>
        <v>900</v>
      </c>
      <c r="V12" s="101">
        <v>280</v>
      </c>
      <c r="W12" s="101">
        <v>350</v>
      </c>
      <c r="X12" s="101">
        <f t="shared" si="9"/>
        <v>630</v>
      </c>
      <c r="Y12" s="105">
        <f t="shared" si="10"/>
        <v>1400</v>
      </c>
      <c r="Z12" s="105">
        <f t="shared" si="11"/>
        <v>500</v>
      </c>
      <c r="AA12" s="101">
        <v>230</v>
      </c>
      <c r="AB12" s="101">
        <v>800</v>
      </c>
      <c r="AC12" s="101">
        <f t="shared" si="12"/>
        <v>1030</v>
      </c>
      <c r="AD12" s="101">
        <v>333.5</v>
      </c>
      <c r="AE12" s="101">
        <v>440</v>
      </c>
      <c r="AF12" s="101">
        <f t="shared" si="13"/>
        <v>773.5</v>
      </c>
      <c r="AG12" s="105">
        <f t="shared" si="14"/>
        <v>1450</v>
      </c>
      <c r="AH12" s="105">
        <f t="shared" si="15"/>
        <v>550</v>
      </c>
      <c r="AI12" s="101">
        <v>250</v>
      </c>
      <c r="AJ12" s="101">
        <v>950</v>
      </c>
      <c r="AK12" s="101">
        <f t="shared" si="16"/>
        <v>1200</v>
      </c>
      <c r="AL12" s="101">
        <v>375</v>
      </c>
      <c r="AM12" s="101">
        <v>592.79999999999995</v>
      </c>
      <c r="AN12" s="101">
        <f t="shared" si="17"/>
        <v>967.8</v>
      </c>
      <c r="AO12" s="105">
        <f t="shared" si="18"/>
        <v>1500</v>
      </c>
      <c r="AP12" s="105">
        <f t="shared" si="19"/>
        <v>624</v>
      </c>
    </row>
    <row r="13" spans="1:42" ht="19.5" customHeight="1">
      <c r="A13" s="103">
        <v>7</v>
      </c>
      <c r="B13" s="110" t="s">
        <v>13</v>
      </c>
      <c r="C13" s="101">
        <v>100</v>
      </c>
      <c r="D13" s="101">
        <v>0</v>
      </c>
      <c r="E13" s="101">
        <f t="shared" si="0"/>
        <v>100</v>
      </c>
      <c r="F13" s="101">
        <v>100</v>
      </c>
      <c r="G13" s="101">
        <v>0</v>
      </c>
      <c r="H13" s="101">
        <f t="shared" si="1"/>
        <v>100</v>
      </c>
      <c r="I13" s="105">
        <f t="shared" si="2"/>
        <v>1000</v>
      </c>
      <c r="J13" s="105"/>
      <c r="K13" s="101">
        <v>110</v>
      </c>
      <c r="L13" s="101">
        <v>0</v>
      </c>
      <c r="M13" s="101">
        <f t="shared" si="4"/>
        <v>110</v>
      </c>
      <c r="N13" s="101">
        <v>121</v>
      </c>
      <c r="O13" s="101">
        <v>0</v>
      </c>
      <c r="P13" s="101">
        <f t="shared" si="5"/>
        <v>121</v>
      </c>
      <c r="Q13" s="105">
        <f t="shared" si="6"/>
        <v>1100</v>
      </c>
      <c r="R13" s="105"/>
      <c r="S13" s="101">
        <v>120</v>
      </c>
      <c r="T13" s="101">
        <v>0</v>
      </c>
      <c r="U13" s="101">
        <f t="shared" si="8"/>
        <v>120</v>
      </c>
      <c r="V13" s="101">
        <v>168</v>
      </c>
      <c r="W13" s="101">
        <v>0</v>
      </c>
      <c r="X13" s="101">
        <f t="shared" si="9"/>
        <v>168</v>
      </c>
      <c r="Y13" s="105">
        <f t="shared" si="10"/>
        <v>1400</v>
      </c>
      <c r="Z13" s="105"/>
      <c r="AA13" s="101">
        <v>140</v>
      </c>
      <c r="AB13" s="101">
        <v>0</v>
      </c>
      <c r="AC13" s="101">
        <f t="shared" si="12"/>
        <v>140</v>
      </c>
      <c r="AD13" s="101">
        <v>203</v>
      </c>
      <c r="AE13" s="101">
        <v>0</v>
      </c>
      <c r="AF13" s="101">
        <f t="shared" si="13"/>
        <v>203</v>
      </c>
      <c r="AG13" s="105">
        <f t="shared" si="14"/>
        <v>1450</v>
      </c>
      <c r="AH13" s="105"/>
      <c r="AI13" s="101">
        <v>150</v>
      </c>
      <c r="AJ13" s="101">
        <v>0</v>
      </c>
      <c r="AK13" s="101">
        <f t="shared" si="16"/>
        <v>150</v>
      </c>
      <c r="AL13" s="101">
        <v>225</v>
      </c>
      <c r="AM13" s="101">
        <v>0</v>
      </c>
      <c r="AN13" s="101">
        <f t="shared" si="17"/>
        <v>225</v>
      </c>
      <c r="AO13" s="105">
        <f t="shared" si="18"/>
        <v>1500</v>
      </c>
      <c r="AP13" s="105"/>
    </row>
    <row r="14" spans="1:42" ht="19.5" customHeight="1">
      <c r="A14" s="103">
        <v>8</v>
      </c>
      <c r="B14" s="110" t="s">
        <v>14</v>
      </c>
      <c r="C14" s="101">
        <v>50</v>
      </c>
      <c r="D14" s="101">
        <v>0</v>
      </c>
      <c r="E14" s="101">
        <f t="shared" si="0"/>
        <v>50</v>
      </c>
      <c r="F14" s="101">
        <v>60</v>
      </c>
      <c r="G14" s="101">
        <v>0</v>
      </c>
      <c r="H14" s="101">
        <f t="shared" si="1"/>
        <v>60</v>
      </c>
      <c r="I14" s="105">
        <f t="shared" si="2"/>
        <v>1200</v>
      </c>
      <c r="J14" s="105"/>
      <c r="K14" s="101">
        <v>80</v>
      </c>
      <c r="L14" s="101">
        <v>0</v>
      </c>
      <c r="M14" s="101">
        <f t="shared" si="4"/>
        <v>80</v>
      </c>
      <c r="N14" s="101">
        <v>104</v>
      </c>
      <c r="O14" s="101">
        <v>0</v>
      </c>
      <c r="P14" s="101">
        <f t="shared" si="5"/>
        <v>104</v>
      </c>
      <c r="Q14" s="105">
        <f t="shared" si="6"/>
        <v>1300</v>
      </c>
      <c r="R14" s="105"/>
      <c r="S14" s="101">
        <v>100</v>
      </c>
      <c r="T14" s="101">
        <v>0</v>
      </c>
      <c r="U14" s="101">
        <f t="shared" si="8"/>
        <v>100</v>
      </c>
      <c r="V14" s="101">
        <v>140</v>
      </c>
      <c r="W14" s="101">
        <v>0</v>
      </c>
      <c r="X14" s="101">
        <f t="shared" si="9"/>
        <v>140</v>
      </c>
      <c r="Y14" s="105">
        <f t="shared" si="10"/>
        <v>1400</v>
      </c>
      <c r="Z14" s="105"/>
      <c r="AA14" s="101">
        <v>130</v>
      </c>
      <c r="AB14" s="101">
        <v>0</v>
      </c>
      <c r="AC14" s="101">
        <f t="shared" si="12"/>
        <v>130</v>
      </c>
      <c r="AD14" s="101">
        <v>188.5</v>
      </c>
      <c r="AE14" s="101">
        <v>0</v>
      </c>
      <c r="AF14" s="101">
        <f t="shared" si="13"/>
        <v>188.5</v>
      </c>
      <c r="AG14" s="105">
        <f t="shared" si="14"/>
        <v>1450</v>
      </c>
      <c r="AH14" s="105"/>
      <c r="AI14" s="101">
        <v>150</v>
      </c>
      <c r="AJ14" s="101">
        <v>0</v>
      </c>
      <c r="AK14" s="101">
        <f t="shared" si="16"/>
        <v>150</v>
      </c>
      <c r="AL14" s="101">
        <v>225</v>
      </c>
      <c r="AM14" s="101">
        <v>0</v>
      </c>
      <c r="AN14" s="101">
        <f t="shared" si="17"/>
        <v>225</v>
      </c>
      <c r="AO14" s="105">
        <f t="shared" si="18"/>
        <v>1500</v>
      </c>
      <c r="AP14" s="105"/>
    </row>
    <row r="15" spans="1:42" ht="19.5" customHeight="1">
      <c r="A15" s="103">
        <v>9</v>
      </c>
      <c r="B15" s="110" t="s">
        <v>15</v>
      </c>
      <c r="C15" s="101">
        <v>100</v>
      </c>
      <c r="D15" s="101">
        <v>90</v>
      </c>
      <c r="E15" s="101">
        <f t="shared" si="0"/>
        <v>190</v>
      </c>
      <c r="F15" s="101">
        <v>140</v>
      </c>
      <c r="G15" s="101">
        <v>50</v>
      </c>
      <c r="H15" s="101">
        <f t="shared" si="1"/>
        <v>190</v>
      </c>
      <c r="I15" s="105">
        <f t="shared" si="2"/>
        <v>1400</v>
      </c>
      <c r="J15" s="105">
        <f t="shared" si="3"/>
        <v>555.55555555555554</v>
      </c>
      <c r="K15" s="101">
        <v>110</v>
      </c>
      <c r="L15" s="101">
        <v>100</v>
      </c>
      <c r="M15" s="101">
        <f t="shared" si="4"/>
        <v>210</v>
      </c>
      <c r="N15" s="101">
        <v>159.5</v>
      </c>
      <c r="O15" s="101">
        <v>65</v>
      </c>
      <c r="P15" s="101">
        <f t="shared" si="5"/>
        <v>224.5</v>
      </c>
      <c r="Q15" s="105">
        <f t="shared" si="6"/>
        <v>1450</v>
      </c>
      <c r="R15" s="105">
        <f t="shared" si="7"/>
        <v>650</v>
      </c>
      <c r="S15" s="101">
        <v>120</v>
      </c>
      <c r="T15" s="101">
        <v>120</v>
      </c>
      <c r="U15" s="101">
        <f t="shared" si="8"/>
        <v>240</v>
      </c>
      <c r="V15" s="101">
        <v>186</v>
      </c>
      <c r="W15" s="101">
        <v>84</v>
      </c>
      <c r="X15" s="101">
        <f t="shared" si="9"/>
        <v>270</v>
      </c>
      <c r="Y15" s="105">
        <f t="shared" si="10"/>
        <v>1550</v>
      </c>
      <c r="Z15" s="105">
        <f t="shared" si="11"/>
        <v>700</v>
      </c>
      <c r="AA15" s="101">
        <v>140</v>
      </c>
      <c r="AB15" s="101">
        <v>130</v>
      </c>
      <c r="AC15" s="101">
        <f t="shared" si="12"/>
        <v>270</v>
      </c>
      <c r="AD15" s="101">
        <v>224</v>
      </c>
      <c r="AE15" s="101">
        <v>97.5</v>
      </c>
      <c r="AF15" s="101">
        <f t="shared" si="13"/>
        <v>321.5</v>
      </c>
      <c r="AG15" s="105">
        <f t="shared" si="14"/>
        <v>1600</v>
      </c>
      <c r="AH15" s="105">
        <f t="shared" si="15"/>
        <v>750</v>
      </c>
      <c r="AI15" s="101">
        <v>150</v>
      </c>
      <c r="AJ15" s="101">
        <v>150</v>
      </c>
      <c r="AK15" s="101">
        <f t="shared" si="16"/>
        <v>300</v>
      </c>
      <c r="AL15" s="101">
        <v>247.5</v>
      </c>
      <c r="AM15" s="101">
        <v>112.5</v>
      </c>
      <c r="AN15" s="101">
        <f t="shared" si="17"/>
        <v>360</v>
      </c>
      <c r="AO15" s="105">
        <f t="shared" si="18"/>
        <v>1650</v>
      </c>
      <c r="AP15" s="105">
        <f t="shared" si="19"/>
        <v>750</v>
      </c>
    </row>
    <row r="16" spans="1:42" ht="19.5" customHeight="1">
      <c r="A16" s="103">
        <v>10</v>
      </c>
      <c r="B16" s="110" t="s">
        <v>16</v>
      </c>
      <c r="C16" s="101">
        <v>50</v>
      </c>
      <c r="D16" s="101">
        <v>10</v>
      </c>
      <c r="E16" s="101">
        <f t="shared" si="0"/>
        <v>60</v>
      </c>
      <c r="F16" s="101">
        <v>60</v>
      </c>
      <c r="G16" s="101">
        <v>5</v>
      </c>
      <c r="H16" s="101">
        <f t="shared" si="1"/>
        <v>65</v>
      </c>
      <c r="I16" s="105">
        <f t="shared" si="2"/>
        <v>1200</v>
      </c>
      <c r="J16" s="105">
        <f t="shared" si="3"/>
        <v>500</v>
      </c>
      <c r="K16" s="101">
        <v>60</v>
      </c>
      <c r="L16" s="101">
        <v>15</v>
      </c>
      <c r="M16" s="101">
        <f t="shared" si="4"/>
        <v>75</v>
      </c>
      <c r="N16" s="101">
        <v>74.94</v>
      </c>
      <c r="O16" s="101">
        <v>8.25</v>
      </c>
      <c r="P16" s="101">
        <f t="shared" si="5"/>
        <v>83.19</v>
      </c>
      <c r="Q16" s="105">
        <f t="shared" si="6"/>
        <v>1249</v>
      </c>
      <c r="R16" s="105">
        <f t="shared" si="7"/>
        <v>550</v>
      </c>
      <c r="S16" s="101">
        <v>60</v>
      </c>
      <c r="T16" s="101">
        <v>20</v>
      </c>
      <c r="U16" s="101">
        <f t="shared" si="8"/>
        <v>80</v>
      </c>
      <c r="V16" s="101">
        <v>84</v>
      </c>
      <c r="W16" s="101">
        <v>12</v>
      </c>
      <c r="X16" s="101">
        <f t="shared" si="9"/>
        <v>96</v>
      </c>
      <c r="Y16" s="105">
        <f t="shared" si="10"/>
        <v>1400</v>
      </c>
      <c r="Z16" s="105">
        <f t="shared" si="11"/>
        <v>600</v>
      </c>
      <c r="AA16" s="101">
        <v>65</v>
      </c>
      <c r="AB16" s="101">
        <v>50</v>
      </c>
      <c r="AC16" s="101">
        <f t="shared" si="12"/>
        <v>115</v>
      </c>
      <c r="AD16" s="101">
        <v>94.25</v>
      </c>
      <c r="AE16" s="101">
        <v>32.5</v>
      </c>
      <c r="AF16" s="101">
        <f t="shared" si="13"/>
        <v>126.75</v>
      </c>
      <c r="AG16" s="105">
        <f t="shared" si="14"/>
        <v>1450</v>
      </c>
      <c r="AH16" s="105">
        <f t="shared" si="15"/>
        <v>650</v>
      </c>
      <c r="AI16" s="101">
        <v>70</v>
      </c>
      <c r="AJ16" s="101">
        <v>100</v>
      </c>
      <c r="AK16" s="101">
        <f t="shared" si="16"/>
        <v>170</v>
      </c>
      <c r="AL16" s="101">
        <v>105</v>
      </c>
      <c r="AM16" s="101">
        <v>70</v>
      </c>
      <c r="AN16" s="101">
        <f t="shared" si="17"/>
        <v>175</v>
      </c>
      <c r="AO16" s="105">
        <f t="shared" si="18"/>
        <v>1500</v>
      </c>
      <c r="AP16" s="105">
        <f t="shared" si="19"/>
        <v>700</v>
      </c>
    </row>
    <row r="17" spans="1:42" ht="19.5" customHeight="1">
      <c r="A17" s="103">
        <v>11</v>
      </c>
      <c r="B17" s="110" t="s">
        <v>17</v>
      </c>
      <c r="C17" s="101">
        <v>100</v>
      </c>
      <c r="D17" s="101">
        <v>100</v>
      </c>
      <c r="E17" s="101">
        <f t="shared" si="0"/>
        <v>200</v>
      </c>
      <c r="F17" s="101">
        <v>110</v>
      </c>
      <c r="G17" s="101">
        <v>50</v>
      </c>
      <c r="H17" s="101">
        <f t="shared" si="1"/>
        <v>160</v>
      </c>
      <c r="I17" s="105">
        <f t="shared" si="2"/>
        <v>1100</v>
      </c>
      <c r="J17" s="105">
        <f t="shared" si="3"/>
        <v>500</v>
      </c>
      <c r="K17" s="101">
        <v>110</v>
      </c>
      <c r="L17" s="101">
        <v>125</v>
      </c>
      <c r="M17" s="101">
        <f t="shared" si="4"/>
        <v>235</v>
      </c>
      <c r="N17" s="101">
        <v>132</v>
      </c>
      <c r="O17" s="101">
        <v>68.75</v>
      </c>
      <c r="P17" s="101">
        <f t="shared" si="5"/>
        <v>200.75</v>
      </c>
      <c r="Q17" s="105">
        <f t="shared" si="6"/>
        <v>1200</v>
      </c>
      <c r="R17" s="105">
        <f t="shared" si="7"/>
        <v>550</v>
      </c>
      <c r="S17" s="101">
        <v>120</v>
      </c>
      <c r="T17" s="101">
        <v>140</v>
      </c>
      <c r="U17" s="101">
        <f t="shared" si="8"/>
        <v>260</v>
      </c>
      <c r="V17" s="101">
        <v>168</v>
      </c>
      <c r="W17" s="101">
        <v>84</v>
      </c>
      <c r="X17" s="101">
        <f t="shared" si="9"/>
        <v>252</v>
      </c>
      <c r="Y17" s="105">
        <f t="shared" si="10"/>
        <v>1400</v>
      </c>
      <c r="Z17" s="105">
        <f t="shared" si="11"/>
        <v>600</v>
      </c>
      <c r="AA17" s="101">
        <v>130</v>
      </c>
      <c r="AB17" s="101">
        <v>150</v>
      </c>
      <c r="AC17" s="101">
        <f t="shared" si="12"/>
        <v>280</v>
      </c>
      <c r="AD17" s="101">
        <v>188.5</v>
      </c>
      <c r="AE17" s="101">
        <v>97.5</v>
      </c>
      <c r="AF17" s="101">
        <f t="shared" si="13"/>
        <v>286</v>
      </c>
      <c r="AG17" s="105">
        <f t="shared" si="14"/>
        <v>1450</v>
      </c>
      <c r="AH17" s="105">
        <f t="shared" si="15"/>
        <v>650</v>
      </c>
      <c r="AI17" s="101">
        <v>150</v>
      </c>
      <c r="AJ17" s="101">
        <v>160</v>
      </c>
      <c r="AK17" s="101">
        <f t="shared" si="16"/>
        <v>310</v>
      </c>
      <c r="AL17" s="101">
        <v>225</v>
      </c>
      <c r="AM17" s="101">
        <v>112</v>
      </c>
      <c r="AN17" s="101">
        <f t="shared" si="17"/>
        <v>337</v>
      </c>
      <c r="AO17" s="105">
        <f t="shared" si="18"/>
        <v>1500</v>
      </c>
      <c r="AP17" s="105">
        <f t="shared" si="19"/>
        <v>700</v>
      </c>
    </row>
    <row r="18" spans="1:42" ht="19.5" customHeight="1">
      <c r="A18" s="103">
        <v>12</v>
      </c>
      <c r="B18" s="110" t="s">
        <v>18</v>
      </c>
      <c r="C18" s="101">
        <v>100</v>
      </c>
      <c r="D18" s="101">
        <v>200</v>
      </c>
      <c r="E18" s="101">
        <f t="shared" si="0"/>
        <v>300</v>
      </c>
      <c r="F18" s="101">
        <v>120</v>
      </c>
      <c r="G18" s="101">
        <v>100</v>
      </c>
      <c r="H18" s="101">
        <f t="shared" si="1"/>
        <v>220</v>
      </c>
      <c r="I18" s="105">
        <f t="shared" si="2"/>
        <v>1200</v>
      </c>
      <c r="J18" s="105">
        <f t="shared" si="3"/>
        <v>500</v>
      </c>
      <c r="K18" s="101">
        <v>150</v>
      </c>
      <c r="L18" s="101">
        <v>220</v>
      </c>
      <c r="M18" s="101">
        <f t="shared" si="4"/>
        <v>370</v>
      </c>
      <c r="N18" s="101">
        <v>195</v>
      </c>
      <c r="O18" s="101">
        <v>121</v>
      </c>
      <c r="P18" s="101">
        <f t="shared" si="5"/>
        <v>316</v>
      </c>
      <c r="Q18" s="105">
        <f t="shared" si="6"/>
        <v>1300</v>
      </c>
      <c r="R18" s="105">
        <f t="shared" si="7"/>
        <v>550</v>
      </c>
      <c r="S18" s="101">
        <v>170</v>
      </c>
      <c r="T18" s="101">
        <v>300</v>
      </c>
      <c r="U18" s="101">
        <f t="shared" si="8"/>
        <v>470</v>
      </c>
      <c r="V18" s="101">
        <v>238</v>
      </c>
      <c r="W18" s="101">
        <v>180</v>
      </c>
      <c r="X18" s="101">
        <f t="shared" si="9"/>
        <v>418</v>
      </c>
      <c r="Y18" s="105">
        <f t="shared" si="10"/>
        <v>1400</v>
      </c>
      <c r="Z18" s="105">
        <f t="shared" si="11"/>
        <v>600</v>
      </c>
      <c r="AA18" s="101">
        <v>180</v>
      </c>
      <c r="AB18" s="101">
        <v>310</v>
      </c>
      <c r="AC18" s="101">
        <f t="shared" si="12"/>
        <v>490</v>
      </c>
      <c r="AD18" s="101">
        <v>270</v>
      </c>
      <c r="AE18" s="101">
        <v>201.5</v>
      </c>
      <c r="AF18" s="101">
        <f t="shared" si="13"/>
        <v>471.5</v>
      </c>
      <c r="AG18" s="105">
        <f t="shared" si="14"/>
        <v>1500</v>
      </c>
      <c r="AH18" s="105">
        <f t="shared" si="15"/>
        <v>650</v>
      </c>
      <c r="AI18" s="101">
        <v>200</v>
      </c>
      <c r="AJ18" s="101">
        <v>320</v>
      </c>
      <c r="AK18" s="101">
        <f t="shared" si="16"/>
        <v>520</v>
      </c>
      <c r="AL18" s="101">
        <v>310</v>
      </c>
      <c r="AM18" s="101">
        <v>224</v>
      </c>
      <c r="AN18" s="101">
        <f t="shared" si="17"/>
        <v>534</v>
      </c>
      <c r="AO18" s="105">
        <f t="shared" si="18"/>
        <v>1550</v>
      </c>
      <c r="AP18" s="105">
        <f t="shared" si="19"/>
        <v>700</v>
      </c>
    </row>
    <row r="19" spans="1:42" ht="19.5" customHeight="1">
      <c r="A19" s="103">
        <v>13</v>
      </c>
      <c r="B19" s="110" t="s">
        <v>19</v>
      </c>
      <c r="C19" s="101">
        <v>100</v>
      </c>
      <c r="D19" s="101">
        <v>200</v>
      </c>
      <c r="E19" s="101">
        <f t="shared" si="0"/>
        <v>300</v>
      </c>
      <c r="F19" s="101">
        <v>120</v>
      </c>
      <c r="G19" s="101">
        <v>100</v>
      </c>
      <c r="H19" s="101">
        <f t="shared" si="1"/>
        <v>220</v>
      </c>
      <c r="I19" s="105">
        <f t="shared" si="2"/>
        <v>1200</v>
      </c>
      <c r="J19" s="105">
        <f t="shared" si="3"/>
        <v>500</v>
      </c>
      <c r="K19" s="101">
        <v>110</v>
      </c>
      <c r="L19" s="101">
        <v>220</v>
      </c>
      <c r="M19" s="101">
        <f t="shared" si="4"/>
        <v>330</v>
      </c>
      <c r="N19" s="101">
        <v>143</v>
      </c>
      <c r="O19" s="101">
        <v>121</v>
      </c>
      <c r="P19" s="101">
        <f t="shared" si="5"/>
        <v>264</v>
      </c>
      <c r="Q19" s="105">
        <f t="shared" si="6"/>
        <v>1300</v>
      </c>
      <c r="R19" s="105">
        <f t="shared" si="7"/>
        <v>550</v>
      </c>
      <c r="S19" s="101">
        <v>120</v>
      </c>
      <c r="T19" s="101">
        <v>250</v>
      </c>
      <c r="U19" s="101">
        <f t="shared" si="8"/>
        <v>370</v>
      </c>
      <c r="V19" s="101">
        <v>180</v>
      </c>
      <c r="W19" s="101">
        <v>150</v>
      </c>
      <c r="X19" s="101">
        <f t="shared" si="9"/>
        <v>330</v>
      </c>
      <c r="Y19" s="105">
        <f t="shared" si="10"/>
        <v>1500</v>
      </c>
      <c r="Z19" s="105">
        <f t="shared" si="11"/>
        <v>600</v>
      </c>
      <c r="AA19" s="101">
        <v>140</v>
      </c>
      <c r="AB19" s="101">
        <v>270</v>
      </c>
      <c r="AC19" s="101">
        <f t="shared" si="12"/>
        <v>410</v>
      </c>
      <c r="AD19" s="101">
        <v>224</v>
      </c>
      <c r="AE19" s="101">
        <v>175.5</v>
      </c>
      <c r="AF19" s="101">
        <f t="shared" si="13"/>
        <v>399.5</v>
      </c>
      <c r="AG19" s="105">
        <f t="shared" si="14"/>
        <v>1600</v>
      </c>
      <c r="AH19" s="105">
        <f t="shared" si="15"/>
        <v>650</v>
      </c>
      <c r="AI19" s="101">
        <v>150</v>
      </c>
      <c r="AJ19" s="101">
        <v>290</v>
      </c>
      <c r="AK19" s="101">
        <f t="shared" si="16"/>
        <v>440</v>
      </c>
      <c r="AL19" s="101">
        <v>247.5</v>
      </c>
      <c r="AM19" s="101">
        <v>203</v>
      </c>
      <c r="AN19" s="101">
        <f t="shared" si="17"/>
        <v>450.5</v>
      </c>
      <c r="AO19" s="105">
        <f t="shared" si="18"/>
        <v>1650</v>
      </c>
      <c r="AP19" s="105">
        <f t="shared" si="19"/>
        <v>700</v>
      </c>
    </row>
    <row r="20" spans="1:42" ht="19.5" customHeight="1">
      <c r="A20" s="103">
        <v>14</v>
      </c>
      <c r="B20" s="110" t="s">
        <v>20</v>
      </c>
      <c r="C20" s="101">
        <v>100</v>
      </c>
      <c r="D20" s="101">
        <v>100</v>
      </c>
      <c r="E20" s="101">
        <f t="shared" si="0"/>
        <v>200</v>
      </c>
      <c r="F20" s="101">
        <v>120</v>
      </c>
      <c r="G20" s="101">
        <v>50</v>
      </c>
      <c r="H20" s="101">
        <f t="shared" si="1"/>
        <v>170</v>
      </c>
      <c r="I20" s="105">
        <f t="shared" si="2"/>
        <v>1200</v>
      </c>
      <c r="J20" s="105">
        <f t="shared" si="3"/>
        <v>500</v>
      </c>
      <c r="K20" s="101">
        <v>200</v>
      </c>
      <c r="L20" s="101">
        <v>130</v>
      </c>
      <c r="M20" s="101">
        <f t="shared" si="4"/>
        <v>330</v>
      </c>
      <c r="N20" s="101">
        <v>250</v>
      </c>
      <c r="O20" s="101">
        <v>71.5</v>
      </c>
      <c r="P20" s="101">
        <f t="shared" si="5"/>
        <v>321.5</v>
      </c>
      <c r="Q20" s="105">
        <f t="shared" si="6"/>
        <v>1250</v>
      </c>
      <c r="R20" s="105">
        <f t="shared" si="7"/>
        <v>550</v>
      </c>
      <c r="S20" s="101">
        <v>200</v>
      </c>
      <c r="T20" s="101">
        <v>200</v>
      </c>
      <c r="U20" s="101">
        <f t="shared" si="8"/>
        <v>400</v>
      </c>
      <c r="V20" s="101">
        <v>280</v>
      </c>
      <c r="W20" s="101">
        <v>120</v>
      </c>
      <c r="X20" s="101">
        <f t="shared" si="9"/>
        <v>400</v>
      </c>
      <c r="Y20" s="105">
        <f t="shared" si="10"/>
        <v>1400</v>
      </c>
      <c r="Z20" s="105">
        <f t="shared" si="11"/>
        <v>600</v>
      </c>
      <c r="AA20" s="101">
        <v>210</v>
      </c>
      <c r="AB20" s="101">
        <v>210</v>
      </c>
      <c r="AC20" s="101">
        <f t="shared" si="12"/>
        <v>420</v>
      </c>
      <c r="AD20" s="101">
        <v>325.5</v>
      </c>
      <c r="AE20" s="101">
        <v>136.5</v>
      </c>
      <c r="AF20" s="101">
        <f t="shared" si="13"/>
        <v>462</v>
      </c>
      <c r="AG20" s="105">
        <f t="shared" si="14"/>
        <v>1550</v>
      </c>
      <c r="AH20" s="105">
        <f t="shared" si="15"/>
        <v>650</v>
      </c>
      <c r="AI20" s="101">
        <v>220</v>
      </c>
      <c r="AJ20" s="101">
        <v>220</v>
      </c>
      <c r="AK20" s="101">
        <f t="shared" si="16"/>
        <v>440</v>
      </c>
      <c r="AL20" s="101">
        <v>352</v>
      </c>
      <c r="AM20" s="101">
        <v>154</v>
      </c>
      <c r="AN20" s="101">
        <f t="shared" si="17"/>
        <v>506</v>
      </c>
      <c r="AO20" s="105">
        <f t="shared" si="18"/>
        <v>1600</v>
      </c>
      <c r="AP20" s="105">
        <f t="shared" si="19"/>
        <v>700</v>
      </c>
    </row>
    <row r="21" spans="1:42" s="120" customFormat="1" ht="19.5" customHeight="1">
      <c r="A21" s="113">
        <v>15</v>
      </c>
      <c r="B21" s="114" t="s">
        <v>21</v>
      </c>
      <c r="C21" s="116">
        <v>1000</v>
      </c>
      <c r="D21" s="116">
        <v>2000</v>
      </c>
      <c r="E21" s="116">
        <f t="shared" si="0"/>
        <v>3000</v>
      </c>
      <c r="F21" s="116">
        <v>1200</v>
      </c>
      <c r="G21" s="116">
        <v>1000</v>
      </c>
      <c r="H21" s="116">
        <f t="shared" si="1"/>
        <v>2200</v>
      </c>
      <c r="I21" s="118">
        <f t="shared" si="2"/>
        <v>1200</v>
      </c>
      <c r="J21" s="118">
        <f t="shared" si="3"/>
        <v>500</v>
      </c>
      <c r="K21" s="116">
        <v>1000</v>
      </c>
      <c r="L21" s="116">
        <v>2100</v>
      </c>
      <c r="M21" s="116">
        <f t="shared" si="4"/>
        <v>3100</v>
      </c>
      <c r="N21" s="116">
        <v>1250</v>
      </c>
      <c r="O21" s="116">
        <v>1155</v>
      </c>
      <c r="P21" s="116">
        <f t="shared" si="5"/>
        <v>2405</v>
      </c>
      <c r="Q21" s="118">
        <f t="shared" si="6"/>
        <v>1250</v>
      </c>
      <c r="R21" s="118">
        <f t="shared" si="7"/>
        <v>550</v>
      </c>
      <c r="S21" s="116">
        <v>1100</v>
      </c>
      <c r="T21" s="116">
        <v>2800</v>
      </c>
      <c r="U21" s="116">
        <f t="shared" si="8"/>
        <v>3900</v>
      </c>
      <c r="V21" s="116">
        <v>1485</v>
      </c>
      <c r="W21" s="116">
        <v>1680</v>
      </c>
      <c r="X21" s="116">
        <f t="shared" si="9"/>
        <v>3165</v>
      </c>
      <c r="Y21" s="118">
        <f t="shared" si="10"/>
        <v>1350</v>
      </c>
      <c r="Z21" s="118">
        <f t="shared" si="11"/>
        <v>600</v>
      </c>
      <c r="AA21" s="116">
        <v>1200</v>
      </c>
      <c r="AB21" s="116">
        <v>2900</v>
      </c>
      <c r="AC21" s="116">
        <f t="shared" si="12"/>
        <v>4100</v>
      </c>
      <c r="AD21" s="116">
        <v>1680</v>
      </c>
      <c r="AE21" s="116">
        <v>1885</v>
      </c>
      <c r="AF21" s="116">
        <f t="shared" si="13"/>
        <v>3565</v>
      </c>
      <c r="AG21" s="118">
        <f t="shared" si="14"/>
        <v>1400</v>
      </c>
      <c r="AH21" s="118">
        <f t="shared" si="15"/>
        <v>650</v>
      </c>
      <c r="AI21" s="116">
        <v>1300</v>
      </c>
      <c r="AJ21" s="116">
        <v>3000</v>
      </c>
      <c r="AK21" s="116">
        <f t="shared" si="16"/>
        <v>4300</v>
      </c>
      <c r="AL21" s="116">
        <v>1950</v>
      </c>
      <c r="AM21" s="116">
        <v>2100</v>
      </c>
      <c r="AN21" s="116">
        <f t="shared" si="17"/>
        <v>4050</v>
      </c>
      <c r="AO21" s="118">
        <f t="shared" si="18"/>
        <v>1500</v>
      </c>
      <c r="AP21" s="118">
        <f t="shared" si="19"/>
        <v>700</v>
      </c>
    </row>
    <row r="22" spans="1:42" ht="19.5" customHeight="1">
      <c r="A22" s="103">
        <v>16</v>
      </c>
      <c r="B22" s="110" t="s">
        <v>22</v>
      </c>
      <c r="C22" s="101">
        <v>50</v>
      </c>
      <c r="D22" s="101">
        <v>0</v>
      </c>
      <c r="E22" s="101">
        <f t="shared" si="0"/>
        <v>50</v>
      </c>
      <c r="F22" s="101">
        <v>60</v>
      </c>
      <c r="G22" s="101">
        <v>0</v>
      </c>
      <c r="H22" s="101">
        <f t="shared" si="1"/>
        <v>60</v>
      </c>
      <c r="I22" s="105">
        <f t="shared" si="2"/>
        <v>1200</v>
      </c>
      <c r="J22" s="105"/>
      <c r="K22" s="101">
        <v>50</v>
      </c>
      <c r="L22" s="101">
        <v>0</v>
      </c>
      <c r="M22" s="101">
        <f t="shared" si="4"/>
        <v>50</v>
      </c>
      <c r="N22" s="101">
        <v>65</v>
      </c>
      <c r="O22" s="101">
        <v>0</v>
      </c>
      <c r="P22" s="101">
        <f t="shared" si="5"/>
        <v>65</v>
      </c>
      <c r="Q22" s="105">
        <f t="shared" si="6"/>
        <v>1300</v>
      </c>
      <c r="R22" s="105"/>
      <c r="S22" s="101">
        <v>50</v>
      </c>
      <c r="T22" s="101">
        <v>0</v>
      </c>
      <c r="U22" s="101">
        <f t="shared" si="8"/>
        <v>50</v>
      </c>
      <c r="V22" s="101">
        <v>70</v>
      </c>
      <c r="W22" s="101">
        <v>0</v>
      </c>
      <c r="X22" s="101">
        <f t="shared" si="9"/>
        <v>70</v>
      </c>
      <c r="Y22" s="105">
        <f t="shared" si="10"/>
        <v>1400</v>
      </c>
      <c r="Z22" s="105"/>
      <c r="AA22" s="101">
        <v>55</v>
      </c>
      <c r="AB22" s="101">
        <v>0</v>
      </c>
      <c r="AC22" s="101">
        <f t="shared" si="12"/>
        <v>55</v>
      </c>
      <c r="AD22" s="101">
        <v>82.5</v>
      </c>
      <c r="AE22" s="101">
        <v>0</v>
      </c>
      <c r="AF22" s="101">
        <f t="shared" si="13"/>
        <v>82.5</v>
      </c>
      <c r="AG22" s="105">
        <f t="shared" si="14"/>
        <v>1500</v>
      </c>
      <c r="AH22" s="105"/>
      <c r="AI22" s="101">
        <v>60</v>
      </c>
      <c r="AJ22" s="101">
        <v>0</v>
      </c>
      <c r="AK22" s="101">
        <f t="shared" si="16"/>
        <v>60</v>
      </c>
      <c r="AL22" s="101">
        <v>93</v>
      </c>
      <c r="AM22" s="101">
        <v>0</v>
      </c>
      <c r="AN22" s="101">
        <f t="shared" si="17"/>
        <v>93</v>
      </c>
      <c r="AO22" s="105">
        <f t="shared" si="18"/>
        <v>1550</v>
      </c>
      <c r="AP22" s="105"/>
    </row>
    <row r="23" spans="1:42" ht="19.5" customHeight="1">
      <c r="A23" s="103">
        <v>17</v>
      </c>
      <c r="B23" s="110" t="s">
        <v>23</v>
      </c>
      <c r="C23" s="101">
        <v>500</v>
      </c>
      <c r="D23" s="101">
        <v>0</v>
      </c>
      <c r="E23" s="101">
        <f t="shared" si="0"/>
        <v>500</v>
      </c>
      <c r="F23" s="101">
        <v>600</v>
      </c>
      <c r="G23" s="101">
        <v>0</v>
      </c>
      <c r="H23" s="101">
        <f t="shared" si="1"/>
        <v>600</v>
      </c>
      <c r="I23" s="105">
        <f t="shared" si="2"/>
        <v>1200</v>
      </c>
      <c r="J23" s="105"/>
      <c r="K23" s="101">
        <v>700</v>
      </c>
      <c r="L23" s="101">
        <v>0</v>
      </c>
      <c r="M23" s="101">
        <f t="shared" si="4"/>
        <v>700</v>
      </c>
      <c r="N23" s="101">
        <v>910</v>
      </c>
      <c r="O23" s="101">
        <v>0</v>
      </c>
      <c r="P23" s="101">
        <f t="shared" si="5"/>
        <v>910</v>
      </c>
      <c r="Q23" s="105">
        <f t="shared" si="6"/>
        <v>1300</v>
      </c>
      <c r="R23" s="105"/>
      <c r="S23" s="101">
        <v>700</v>
      </c>
      <c r="T23" s="101">
        <v>0</v>
      </c>
      <c r="U23" s="101">
        <f t="shared" si="8"/>
        <v>700</v>
      </c>
      <c r="V23" s="101">
        <v>980</v>
      </c>
      <c r="W23" s="101">
        <v>0</v>
      </c>
      <c r="X23" s="101">
        <f t="shared" si="9"/>
        <v>980</v>
      </c>
      <c r="Y23" s="105">
        <f t="shared" si="10"/>
        <v>1400</v>
      </c>
      <c r="Z23" s="105"/>
      <c r="AA23" s="101">
        <v>750</v>
      </c>
      <c r="AB23" s="101">
        <v>0</v>
      </c>
      <c r="AC23" s="101">
        <f t="shared" si="12"/>
        <v>750</v>
      </c>
      <c r="AD23" s="101">
        <v>1092</v>
      </c>
      <c r="AE23" s="101">
        <v>0</v>
      </c>
      <c r="AF23" s="101">
        <f t="shared" si="13"/>
        <v>1092</v>
      </c>
      <c r="AG23" s="105">
        <f t="shared" si="14"/>
        <v>1456</v>
      </c>
      <c r="AH23" s="105"/>
      <c r="AI23" s="101">
        <v>800</v>
      </c>
      <c r="AJ23" s="101">
        <v>0</v>
      </c>
      <c r="AK23" s="101">
        <f t="shared" si="16"/>
        <v>800</v>
      </c>
      <c r="AL23" s="101">
        <v>1240</v>
      </c>
      <c r="AM23" s="101">
        <v>0</v>
      </c>
      <c r="AN23" s="101">
        <f t="shared" si="17"/>
        <v>1240</v>
      </c>
      <c r="AO23" s="105">
        <f t="shared" si="18"/>
        <v>1550</v>
      </c>
      <c r="AP23" s="105"/>
    </row>
    <row r="24" spans="1:42" ht="19.5" customHeight="1">
      <c r="A24" s="103">
        <v>18</v>
      </c>
      <c r="B24" s="110" t="s">
        <v>24</v>
      </c>
      <c r="C24" s="101">
        <v>1500</v>
      </c>
      <c r="D24" s="101">
        <v>17500</v>
      </c>
      <c r="E24" s="101">
        <f t="shared" si="0"/>
        <v>19000</v>
      </c>
      <c r="F24" s="101">
        <v>2250</v>
      </c>
      <c r="G24" s="101">
        <v>8750</v>
      </c>
      <c r="H24" s="101">
        <f t="shared" si="1"/>
        <v>11000</v>
      </c>
      <c r="I24" s="105">
        <f t="shared" si="2"/>
        <v>1500</v>
      </c>
      <c r="J24" s="105">
        <f t="shared" si="3"/>
        <v>500</v>
      </c>
      <c r="K24" s="101">
        <v>2000</v>
      </c>
      <c r="L24" s="101">
        <v>18000</v>
      </c>
      <c r="M24" s="101">
        <f t="shared" si="4"/>
        <v>20000</v>
      </c>
      <c r="N24" s="101">
        <v>3100</v>
      </c>
      <c r="O24" s="101">
        <v>9900</v>
      </c>
      <c r="P24" s="101">
        <f t="shared" si="5"/>
        <v>13000</v>
      </c>
      <c r="Q24" s="105">
        <f t="shared" si="6"/>
        <v>1550</v>
      </c>
      <c r="R24" s="105">
        <f t="shared" si="7"/>
        <v>550</v>
      </c>
      <c r="S24" s="101">
        <v>2200</v>
      </c>
      <c r="T24" s="101">
        <v>22000</v>
      </c>
      <c r="U24" s="101">
        <f t="shared" si="8"/>
        <v>24200</v>
      </c>
      <c r="V24" s="101">
        <v>3520</v>
      </c>
      <c r="W24" s="101">
        <v>13200</v>
      </c>
      <c r="X24" s="101">
        <f t="shared" si="9"/>
        <v>16720</v>
      </c>
      <c r="Y24" s="105">
        <f t="shared" si="10"/>
        <v>1600</v>
      </c>
      <c r="Z24" s="105">
        <f t="shared" si="11"/>
        <v>600</v>
      </c>
      <c r="AA24" s="101">
        <v>2300</v>
      </c>
      <c r="AB24" s="101">
        <v>23000</v>
      </c>
      <c r="AC24" s="101">
        <f t="shared" si="12"/>
        <v>25300</v>
      </c>
      <c r="AD24" s="101">
        <v>3795</v>
      </c>
      <c r="AE24" s="101">
        <v>14950</v>
      </c>
      <c r="AF24" s="101">
        <f t="shared" si="13"/>
        <v>18745</v>
      </c>
      <c r="AG24" s="105">
        <f t="shared" si="14"/>
        <v>1650</v>
      </c>
      <c r="AH24" s="105">
        <f t="shared" si="15"/>
        <v>650</v>
      </c>
      <c r="AI24" s="101">
        <v>2400</v>
      </c>
      <c r="AJ24" s="101">
        <v>24500</v>
      </c>
      <c r="AK24" s="101">
        <f t="shared" si="16"/>
        <v>26900</v>
      </c>
      <c r="AL24" s="101">
        <v>4080</v>
      </c>
      <c r="AM24" s="101">
        <v>17150</v>
      </c>
      <c r="AN24" s="101">
        <f t="shared" si="17"/>
        <v>21230</v>
      </c>
      <c r="AO24" s="105">
        <f t="shared" si="18"/>
        <v>1700</v>
      </c>
      <c r="AP24" s="105">
        <f t="shared" si="19"/>
        <v>700</v>
      </c>
    </row>
    <row r="25" spans="1:42" ht="19.5" customHeight="1">
      <c r="A25" s="103">
        <v>19</v>
      </c>
      <c r="B25" s="110" t="s">
        <v>25</v>
      </c>
      <c r="C25" s="101">
        <v>250</v>
      </c>
      <c r="D25" s="101">
        <v>600</v>
      </c>
      <c r="E25" s="101">
        <f t="shared" si="0"/>
        <v>850</v>
      </c>
      <c r="F25" s="101">
        <v>375</v>
      </c>
      <c r="G25" s="101">
        <v>300</v>
      </c>
      <c r="H25" s="101">
        <f t="shared" si="1"/>
        <v>675</v>
      </c>
      <c r="I25" s="105">
        <f t="shared" si="2"/>
        <v>1500</v>
      </c>
      <c r="J25" s="105">
        <f t="shared" si="3"/>
        <v>500</v>
      </c>
      <c r="K25" s="101">
        <v>300</v>
      </c>
      <c r="L25" s="101">
        <v>800</v>
      </c>
      <c r="M25" s="101">
        <f t="shared" si="4"/>
        <v>1100</v>
      </c>
      <c r="N25" s="101">
        <v>480</v>
      </c>
      <c r="O25" s="101">
        <v>440</v>
      </c>
      <c r="P25" s="101">
        <f t="shared" si="5"/>
        <v>920</v>
      </c>
      <c r="Q25" s="105">
        <f t="shared" si="6"/>
        <v>1600</v>
      </c>
      <c r="R25" s="105">
        <f t="shared" si="7"/>
        <v>550</v>
      </c>
      <c r="S25" s="101">
        <v>300</v>
      </c>
      <c r="T25" s="101">
        <v>900</v>
      </c>
      <c r="U25" s="101">
        <f t="shared" si="8"/>
        <v>1200</v>
      </c>
      <c r="V25" s="101">
        <v>480</v>
      </c>
      <c r="W25" s="101">
        <v>540</v>
      </c>
      <c r="X25" s="101">
        <f t="shared" si="9"/>
        <v>1020</v>
      </c>
      <c r="Y25" s="105">
        <f t="shared" si="10"/>
        <v>1600</v>
      </c>
      <c r="Z25" s="105">
        <f t="shared" si="11"/>
        <v>600</v>
      </c>
      <c r="AA25" s="101">
        <v>320</v>
      </c>
      <c r="AB25" s="101">
        <v>1000</v>
      </c>
      <c r="AC25" s="101">
        <f t="shared" si="12"/>
        <v>1320</v>
      </c>
      <c r="AD25" s="101">
        <v>528</v>
      </c>
      <c r="AE25" s="101">
        <v>650</v>
      </c>
      <c r="AF25" s="101">
        <f t="shared" si="13"/>
        <v>1178</v>
      </c>
      <c r="AG25" s="105">
        <f t="shared" si="14"/>
        <v>1650</v>
      </c>
      <c r="AH25" s="105">
        <f t="shared" si="15"/>
        <v>650</v>
      </c>
      <c r="AI25" s="101">
        <v>330</v>
      </c>
      <c r="AJ25" s="101">
        <v>1100</v>
      </c>
      <c r="AK25" s="101">
        <f t="shared" si="16"/>
        <v>1430</v>
      </c>
      <c r="AL25" s="101">
        <v>561</v>
      </c>
      <c r="AM25" s="101">
        <v>770</v>
      </c>
      <c r="AN25" s="101">
        <f t="shared" si="17"/>
        <v>1331</v>
      </c>
      <c r="AO25" s="105">
        <f t="shared" si="18"/>
        <v>1700</v>
      </c>
      <c r="AP25" s="105">
        <f t="shared" si="19"/>
        <v>700</v>
      </c>
    </row>
    <row r="26" spans="1:42" ht="19.5" customHeight="1">
      <c r="A26" s="103">
        <v>20</v>
      </c>
      <c r="B26" s="110" t="s">
        <v>26</v>
      </c>
      <c r="C26" s="101">
        <v>0</v>
      </c>
      <c r="D26" s="101">
        <v>0</v>
      </c>
      <c r="E26" s="101">
        <f t="shared" si="0"/>
        <v>0</v>
      </c>
      <c r="F26" s="101">
        <v>0</v>
      </c>
      <c r="G26" s="101">
        <v>0</v>
      </c>
      <c r="H26" s="101">
        <f t="shared" si="1"/>
        <v>0</v>
      </c>
      <c r="I26" s="105"/>
      <c r="J26" s="105"/>
      <c r="K26" s="101">
        <v>0</v>
      </c>
      <c r="L26" s="101">
        <v>0</v>
      </c>
      <c r="M26" s="101">
        <f t="shared" si="4"/>
        <v>0</v>
      </c>
      <c r="N26" s="101">
        <v>0</v>
      </c>
      <c r="O26" s="101">
        <v>0</v>
      </c>
      <c r="P26" s="101">
        <f t="shared" si="5"/>
        <v>0</v>
      </c>
      <c r="Q26" s="105"/>
      <c r="R26" s="105"/>
      <c r="S26" s="101">
        <v>0</v>
      </c>
      <c r="T26" s="101">
        <v>0</v>
      </c>
      <c r="U26" s="101">
        <f t="shared" si="8"/>
        <v>0</v>
      </c>
      <c r="V26" s="101">
        <v>0</v>
      </c>
      <c r="W26" s="101">
        <v>0</v>
      </c>
      <c r="X26" s="101">
        <f t="shared" si="9"/>
        <v>0</v>
      </c>
      <c r="Y26" s="105"/>
      <c r="Z26" s="105"/>
      <c r="AA26" s="101">
        <v>0</v>
      </c>
      <c r="AB26" s="101">
        <v>0</v>
      </c>
      <c r="AC26" s="101">
        <f t="shared" si="12"/>
        <v>0</v>
      </c>
      <c r="AD26" s="101">
        <v>0</v>
      </c>
      <c r="AE26" s="101">
        <v>0</v>
      </c>
      <c r="AF26" s="101">
        <f t="shared" si="13"/>
        <v>0</v>
      </c>
      <c r="AG26" s="105"/>
      <c r="AH26" s="105"/>
      <c r="AI26" s="101">
        <v>0</v>
      </c>
      <c r="AJ26" s="101">
        <v>0</v>
      </c>
      <c r="AK26" s="101">
        <f t="shared" si="16"/>
        <v>0</v>
      </c>
      <c r="AL26" s="101">
        <v>0</v>
      </c>
      <c r="AM26" s="101">
        <v>0</v>
      </c>
      <c r="AN26" s="101">
        <f t="shared" si="17"/>
        <v>0</v>
      </c>
      <c r="AO26" s="105"/>
      <c r="AP26" s="105"/>
    </row>
    <row r="27" spans="1:42" ht="19.5" customHeight="1">
      <c r="A27" s="103">
        <v>21</v>
      </c>
      <c r="B27" s="110" t="s">
        <v>27</v>
      </c>
      <c r="C27" s="101">
        <v>0</v>
      </c>
      <c r="D27" s="101">
        <v>4500</v>
      </c>
      <c r="E27" s="101">
        <f t="shared" si="0"/>
        <v>4500</v>
      </c>
      <c r="F27" s="101">
        <v>0</v>
      </c>
      <c r="G27" s="101">
        <v>2925</v>
      </c>
      <c r="H27" s="101">
        <f t="shared" si="1"/>
        <v>2925</v>
      </c>
      <c r="I27" s="105"/>
      <c r="J27" s="105">
        <f t="shared" si="3"/>
        <v>650</v>
      </c>
      <c r="K27" s="101">
        <v>0</v>
      </c>
      <c r="L27" s="101">
        <v>4900</v>
      </c>
      <c r="M27" s="101">
        <f t="shared" si="4"/>
        <v>4900</v>
      </c>
      <c r="N27" s="101">
        <v>0</v>
      </c>
      <c r="O27" s="101">
        <v>3430</v>
      </c>
      <c r="P27" s="101">
        <f t="shared" si="5"/>
        <v>3430</v>
      </c>
      <c r="Q27" s="105"/>
      <c r="R27" s="105">
        <f t="shared" si="7"/>
        <v>700</v>
      </c>
      <c r="S27" s="101">
        <v>0</v>
      </c>
      <c r="T27" s="101">
        <v>5900</v>
      </c>
      <c r="U27" s="101">
        <f t="shared" si="8"/>
        <v>5900</v>
      </c>
      <c r="V27" s="101">
        <v>0</v>
      </c>
      <c r="W27" s="101">
        <v>4425</v>
      </c>
      <c r="X27" s="101">
        <f t="shared" si="9"/>
        <v>4425</v>
      </c>
      <c r="Y27" s="105"/>
      <c r="Z27" s="105">
        <f t="shared" si="11"/>
        <v>750</v>
      </c>
      <c r="AA27" s="101">
        <v>0</v>
      </c>
      <c r="AB27" s="101">
        <v>6300</v>
      </c>
      <c r="AC27" s="101">
        <f t="shared" si="12"/>
        <v>6300</v>
      </c>
      <c r="AD27" s="101">
        <v>0</v>
      </c>
      <c r="AE27" s="101">
        <v>4725</v>
      </c>
      <c r="AF27" s="101">
        <f t="shared" si="13"/>
        <v>4725</v>
      </c>
      <c r="AG27" s="105"/>
      <c r="AH27" s="105">
        <f t="shared" si="15"/>
        <v>750</v>
      </c>
      <c r="AI27" s="101">
        <v>0</v>
      </c>
      <c r="AJ27" s="101">
        <v>6500</v>
      </c>
      <c r="AK27" s="101">
        <f t="shared" si="16"/>
        <v>6500</v>
      </c>
      <c r="AL27" s="101">
        <v>0</v>
      </c>
      <c r="AM27" s="101">
        <v>5200</v>
      </c>
      <c r="AN27" s="101">
        <f t="shared" si="17"/>
        <v>5200</v>
      </c>
      <c r="AO27" s="105"/>
      <c r="AP27" s="105">
        <f t="shared" si="19"/>
        <v>800</v>
      </c>
    </row>
    <row r="28" spans="1:42" ht="19.5" customHeight="1">
      <c r="A28" s="103">
        <v>22</v>
      </c>
      <c r="B28" s="110" t="s">
        <v>28</v>
      </c>
      <c r="C28" s="101">
        <v>200</v>
      </c>
      <c r="D28" s="101">
        <v>0</v>
      </c>
      <c r="E28" s="101">
        <f t="shared" si="0"/>
        <v>200</v>
      </c>
      <c r="F28" s="101">
        <v>270</v>
      </c>
      <c r="G28" s="101">
        <v>0</v>
      </c>
      <c r="H28" s="101">
        <f t="shared" si="1"/>
        <v>270</v>
      </c>
      <c r="I28" s="105">
        <f t="shared" si="2"/>
        <v>1350</v>
      </c>
      <c r="J28" s="105"/>
      <c r="K28" s="101">
        <v>200</v>
      </c>
      <c r="L28" s="101">
        <v>0</v>
      </c>
      <c r="M28" s="101">
        <f t="shared" si="4"/>
        <v>200</v>
      </c>
      <c r="N28" s="101">
        <v>280</v>
      </c>
      <c r="O28" s="101">
        <v>0</v>
      </c>
      <c r="P28" s="101">
        <f t="shared" si="5"/>
        <v>280</v>
      </c>
      <c r="Q28" s="105">
        <f t="shared" si="6"/>
        <v>1400</v>
      </c>
      <c r="R28" s="105"/>
      <c r="S28" s="101">
        <v>200</v>
      </c>
      <c r="T28" s="101">
        <v>0</v>
      </c>
      <c r="U28" s="101">
        <f t="shared" si="8"/>
        <v>200</v>
      </c>
      <c r="V28" s="101">
        <v>300</v>
      </c>
      <c r="W28" s="101">
        <v>0</v>
      </c>
      <c r="X28" s="101">
        <f t="shared" si="9"/>
        <v>300</v>
      </c>
      <c r="Y28" s="105">
        <f t="shared" si="10"/>
        <v>1500</v>
      </c>
      <c r="Z28" s="105"/>
      <c r="AA28" s="101">
        <v>210</v>
      </c>
      <c r="AB28" s="101">
        <v>0</v>
      </c>
      <c r="AC28" s="101">
        <f t="shared" si="12"/>
        <v>210</v>
      </c>
      <c r="AD28" s="101">
        <v>325.5</v>
      </c>
      <c r="AE28" s="101">
        <v>0</v>
      </c>
      <c r="AF28" s="101">
        <f t="shared" si="13"/>
        <v>325.5</v>
      </c>
      <c r="AG28" s="105">
        <f t="shared" si="14"/>
        <v>1550</v>
      </c>
      <c r="AH28" s="105"/>
      <c r="AI28" s="101">
        <v>220</v>
      </c>
      <c r="AJ28" s="101">
        <v>0</v>
      </c>
      <c r="AK28" s="101">
        <f t="shared" si="16"/>
        <v>220</v>
      </c>
      <c r="AL28" s="101">
        <v>352</v>
      </c>
      <c r="AM28" s="101">
        <v>0</v>
      </c>
      <c r="AN28" s="101">
        <f t="shared" si="17"/>
        <v>352</v>
      </c>
      <c r="AO28" s="105">
        <f t="shared" si="18"/>
        <v>1600</v>
      </c>
      <c r="AP28" s="105"/>
    </row>
    <row r="29" spans="1:42" ht="19.5" customHeight="1">
      <c r="A29" s="103">
        <v>23</v>
      </c>
      <c r="B29" s="110" t="s">
        <v>29</v>
      </c>
      <c r="C29" s="101">
        <v>200</v>
      </c>
      <c r="D29" s="101">
        <v>1200</v>
      </c>
      <c r="E29" s="101">
        <f t="shared" si="0"/>
        <v>1400</v>
      </c>
      <c r="F29" s="101">
        <v>300</v>
      </c>
      <c r="G29" s="101">
        <v>600</v>
      </c>
      <c r="H29" s="101">
        <f t="shared" si="1"/>
        <v>900</v>
      </c>
      <c r="I29" s="105">
        <f t="shared" si="2"/>
        <v>1500</v>
      </c>
      <c r="J29" s="105">
        <f t="shared" si="3"/>
        <v>500</v>
      </c>
      <c r="K29" s="101">
        <v>200</v>
      </c>
      <c r="L29" s="101">
        <v>1300</v>
      </c>
      <c r="M29" s="101">
        <f t="shared" si="4"/>
        <v>1500</v>
      </c>
      <c r="N29" s="101">
        <v>310</v>
      </c>
      <c r="O29" s="101">
        <v>715</v>
      </c>
      <c r="P29" s="101">
        <f t="shared" si="5"/>
        <v>1025</v>
      </c>
      <c r="Q29" s="105">
        <f t="shared" si="6"/>
        <v>1550</v>
      </c>
      <c r="R29" s="105">
        <f t="shared" si="7"/>
        <v>550</v>
      </c>
      <c r="S29" s="101">
        <v>200</v>
      </c>
      <c r="T29" s="101">
        <v>1500</v>
      </c>
      <c r="U29" s="101">
        <f t="shared" si="8"/>
        <v>1700</v>
      </c>
      <c r="V29" s="101">
        <v>330</v>
      </c>
      <c r="W29" s="101">
        <v>900</v>
      </c>
      <c r="X29" s="101">
        <f t="shared" si="9"/>
        <v>1230</v>
      </c>
      <c r="Y29" s="105">
        <f t="shared" si="10"/>
        <v>1650</v>
      </c>
      <c r="Z29" s="105">
        <f t="shared" si="11"/>
        <v>600</v>
      </c>
      <c r="AA29" s="101">
        <v>210</v>
      </c>
      <c r="AB29" s="101">
        <v>1700</v>
      </c>
      <c r="AC29" s="101">
        <f t="shared" si="12"/>
        <v>1910</v>
      </c>
      <c r="AD29" s="101">
        <v>357</v>
      </c>
      <c r="AE29" s="101">
        <v>1105</v>
      </c>
      <c r="AF29" s="101">
        <f t="shared" si="13"/>
        <v>1462</v>
      </c>
      <c r="AG29" s="105">
        <f t="shared" si="14"/>
        <v>1700</v>
      </c>
      <c r="AH29" s="105">
        <f t="shared" si="15"/>
        <v>650</v>
      </c>
      <c r="AI29" s="101">
        <v>220</v>
      </c>
      <c r="AJ29" s="101">
        <v>1750</v>
      </c>
      <c r="AK29" s="101">
        <f t="shared" si="16"/>
        <v>1970</v>
      </c>
      <c r="AL29" s="101">
        <v>385</v>
      </c>
      <c r="AM29" s="101">
        <v>1225</v>
      </c>
      <c r="AN29" s="101">
        <f t="shared" si="17"/>
        <v>1610</v>
      </c>
      <c r="AO29" s="105">
        <f t="shared" si="18"/>
        <v>1750</v>
      </c>
      <c r="AP29" s="105">
        <f t="shared" si="19"/>
        <v>700</v>
      </c>
    </row>
    <row r="30" spans="1:42" ht="19.5" customHeight="1">
      <c r="A30" s="103">
        <v>24</v>
      </c>
      <c r="B30" s="110" t="s">
        <v>30</v>
      </c>
      <c r="C30" s="101">
        <v>250</v>
      </c>
      <c r="D30" s="101">
        <v>500</v>
      </c>
      <c r="E30" s="101">
        <f t="shared" si="0"/>
        <v>750</v>
      </c>
      <c r="F30" s="101">
        <v>325</v>
      </c>
      <c r="G30" s="101">
        <v>250</v>
      </c>
      <c r="H30" s="101">
        <f t="shared" si="1"/>
        <v>575</v>
      </c>
      <c r="I30" s="105">
        <f t="shared" si="2"/>
        <v>1300</v>
      </c>
      <c r="J30" s="105">
        <f t="shared" si="3"/>
        <v>500</v>
      </c>
      <c r="K30" s="101">
        <v>250</v>
      </c>
      <c r="L30" s="101">
        <v>600</v>
      </c>
      <c r="M30" s="101">
        <f t="shared" si="4"/>
        <v>850</v>
      </c>
      <c r="N30" s="101">
        <v>350</v>
      </c>
      <c r="O30" s="101">
        <v>330</v>
      </c>
      <c r="P30" s="101">
        <f t="shared" si="5"/>
        <v>680</v>
      </c>
      <c r="Q30" s="105">
        <f t="shared" si="6"/>
        <v>1400</v>
      </c>
      <c r="R30" s="105">
        <f t="shared" si="7"/>
        <v>550</v>
      </c>
      <c r="S30" s="101">
        <v>250</v>
      </c>
      <c r="T30" s="101">
        <v>700</v>
      </c>
      <c r="U30" s="101">
        <f t="shared" si="8"/>
        <v>950</v>
      </c>
      <c r="V30" s="101">
        <v>375</v>
      </c>
      <c r="W30" s="101">
        <v>420</v>
      </c>
      <c r="X30" s="101">
        <f t="shared" si="9"/>
        <v>795</v>
      </c>
      <c r="Y30" s="105">
        <f t="shared" si="10"/>
        <v>1500</v>
      </c>
      <c r="Z30" s="105">
        <f t="shared" si="11"/>
        <v>600</v>
      </c>
      <c r="AA30" s="101">
        <v>290</v>
      </c>
      <c r="AB30" s="101">
        <v>800</v>
      </c>
      <c r="AC30" s="101">
        <f t="shared" si="12"/>
        <v>1090</v>
      </c>
      <c r="AD30" s="101">
        <v>449.5</v>
      </c>
      <c r="AE30" s="101">
        <v>520</v>
      </c>
      <c r="AF30" s="101">
        <f t="shared" si="13"/>
        <v>969.5</v>
      </c>
      <c r="AG30" s="105">
        <f t="shared" si="14"/>
        <v>1550</v>
      </c>
      <c r="AH30" s="105">
        <f t="shared" si="15"/>
        <v>650</v>
      </c>
      <c r="AI30" s="101">
        <v>300</v>
      </c>
      <c r="AJ30" s="101">
        <v>850</v>
      </c>
      <c r="AK30" s="101">
        <f t="shared" si="16"/>
        <v>1150</v>
      </c>
      <c r="AL30" s="101">
        <v>480</v>
      </c>
      <c r="AM30" s="101">
        <v>595</v>
      </c>
      <c r="AN30" s="101">
        <f t="shared" si="17"/>
        <v>1075</v>
      </c>
      <c r="AO30" s="105">
        <f t="shared" si="18"/>
        <v>1600</v>
      </c>
      <c r="AP30" s="105">
        <f t="shared" si="19"/>
        <v>700</v>
      </c>
    </row>
    <row r="31" spans="1:42" ht="19.5" customHeight="1">
      <c r="A31" s="103">
        <v>25</v>
      </c>
      <c r="B31" s="110" t="s">
        <v>31</v>
      </c>
      <c r="C31" s="101">
        <v>250</v>
      </c>
      <c r="D31" s="101">
        <v>1000</v>
      </c>
      <c r="E31" s="101">
        <f t="shared" si="0"/>
        <v>1250</v>
      </c>
      <c r="F31" s="101">
        <v>375</v>
      </c>
      <c r="G31" s="101">
        <v>500</v>
      </c>
      <c r="H31" s="101">
        <f t="shared" si="1"/>
        <v>875</v>
      </c>
      <c r="I31" s="105">
        <f t="shared" si="2"/>
        <v>1500</v>
      </c>
      <c r="J31" s="105">
        <f t="shared" si="3"/>
        <v>500</v>
      </c>
      <c r="K31" s="101">
        <v>300</v>
      </c>
      <c r="L31" s="101">
        <v>900</v>
      </c>
      <c r="M31" s="101">
        <f t="shared" si="4"/>
        <v>1200</v>
      </c>
      <c r="N31" s="101">
        <v>465</v>
      </c>
      <c r="O31" s="101">
        <v>495</v>
      </c>
      <c r="P31" s="101">
        <f t="shared" si="5"/>
        <v>960</v>
      </c>
      <c r="Q31" s="105">
        <f t="shared" si="6"/>
        <v>1550</v>
      </c>
      <c r="R31" s="105">
        <f t="shared" si="7"/>
        <v>550</v>
      </c>
      <c r="S31" s="101">
        <v>300</v>
      </c>
      <c r="T31" s="101">
        <v>1100</v>
      </c>
      <c r="U31" s="101">
        <f t="shared" si="8"/>
        <v>1400</v>
      </c>
      <c r="V31" s="101">
        <v>495</v>
      </c>
      <c r="W31" s="101">
        <v>660</v>
      </c>
      <c r="X31" s="101">
        <f t="shared" si="9"/>
        <v>1155</v>
      </c>
      <c r="Y31" s="105">
        <f t="shared" si="10"/>
        <v>1650</v>
      </c>
      <c r="Z31" s="105">
        <f t="shared" si="11"/>
        <v>600</v>
      </c>
      <c r="AA31" s="101">
        <v>300</v>
      </c>
      <c r="AB31" s="101">
        <v>1500</v>
      </c>
      <c r="AC31" s="101">
        <f t="shared" si="12"/>
        <v>1800</v>
      </c>
      <c r="AD31" s="101">
        <v>510</v>
      </c>
      <c r="AE31" s="101">
        <v>975</v>
      </c>
      <c r="AF31" s="101">
        <f t="shared" si="13"/>
        <v>1485</v>
      </c>
      <c r="AG31" s="105">
        <f t="shared" si="14"/>
        <v>1700</v>
      </c>
      <c r="AH31" s="105">
        <f t="shared" si="15"/>
        <v>650</v>
      </c>
      <c r="AI31" s="101">
        <v>350</v>
      </c>
      <c r="AJ31" s="101">
        <v>1550</v>
      </c>
      <c r="AK31" s="101">
        <f t="shared" si="16"/>
        <v>1900</v>
      </c>
      <c r="AL31" s="101">
        <v>612.15</v>
      </c>
      <c r="AM31" s="101">
        <v>1085</v>
      </c>
      <c r="AN31" s="101">
        <f t="shared" si="17"/>
        <v>1697.15</v>
      </c>
      <c r="AO31" s="105">
        <f t="shared" si="18"/>
        <v>1749</v>
      </c>
      <c r="AP31" s="105">
        <f t="shared" si="19"/>
        <v>700</v>
      </c>
    </row>
    <row r="32" spans="1:42" ht="19.5" customHeight="1">
      <c r="A32" s="103">
        <v>26</v>
      </c>
      <c r="B32" s="110" t="s">
        <v>32</v>
      </c>
      <c r="C32" s="101">
        <v>0</v>
      </c>
      <c r="D32" s="101">
        <v>0</v>
      </c>
      <c r="E32" s="101">
        <f t="shared" si="0"/>
        <v>0</v>
      </c>
      <c r="F32" s="101">
        <v>0</v>
      </c>
      <c r="G32" s="101">
        <v>0</v>
      </c>
      <c r="H32" s="101">
        <f t="shared" si="1"/>
        <v>0</v>
      </c>
      <c r="I32" s="105"/>
      <c r="J32" s="105"/>
      <c r="K32" s="101">
        <v>0</v>
      </c>
      <c r="L32" s="101">
        <v>0</v>
      </c>
      <c r="M32" s="101">
        <f t="shared" si="4"/>
        <v>0</v>
      </c>
      <c r="N32" s="101">
        <v>0</v>
      </c>
      <c r="O32" s="101">
        <v>0</v>
      </c>
      <c r="P32" s="101">
        <f t="shared" si="5"/>
        <v>0</v>
      </c>
      <c r="Q32" s="105"/>
      <c r="R32" s="105"/>
      <c r="S32" s="101">
        <v>0</v>
      </c>
      <c r="T32" s="101">
        <v>0</v>
      </c>
      <c r="U32" s="101">
        <f t="shared" si="8"/>
        <v>0</v>
      </c>
      <c r="V32" s="101">
        <v>0</v>
      </c>
      <c r="W32" s="101">
        <v>0</v>
      </c>
      <c r="X32" s="101">
        <f t="shared" si="9"/>
        <v>0</v>
      </c>
      <c r="Y32" s="105"/>
      <c r="Z32" s="105"/>
      <c r="AA32" s="101">
        <v>0</v>
      </c>
      <c r="AB32" s="101">
        <v>0</v>
      </c>
      <c r="AC32" s="101">
        <f t="shared" si="12"/>
        <v>0</v>
      </c>
      <c r="AD32" s="101">
        <v>0</v>
      </c>
      <c r="AE32" s="101">
        <v>0</v>
      </c>
      <c r="AF32" s="101">
        <f t="shared" si="13"/>
        <v>0</v>
      </c>
      <c r="AG32" s="105"/>
      <c r="AH32" s="105"/>
      <c r="AI32" s="101">
        <v>0</v>
      </c>
      <c r="AJ32" s="101">
        <v>0</v>
      </c>
      <c r="AK32" s="101">
        <f t="shared" si="16"/>
        <v>0</v>
      </c>
      <c r="AL32" s="101">
        <v>0</v>
      </c>
      <c r="AM32" s="101">
        <v>0</v>
      </c>
      <c r="AN32" s="101">
        <f t="shared" si="17"/>
        <v>0</v>
      </c>
      <c r="AO32" s="105"/>
      <c r="AP32" s="105"/>
    </row>
    <row r="33" spans="1:42" ht="19.5" customHeight="1">
      <c r="A33" s="103">
        <v>27</v>
      </c>
      <c r="B33" s="110" t="s">
        <v>33</v>
      </c>
      <c r="C33" s="101">
        <v>700</v>
      </c>
      <c r="D33" s="101">
        <v>3000</v>
      </c>
      <c r="E33" s="101">
        <f t="shared" si="0"/>
        <v>3700</v>
      </c>
      <c r="F33" s="101">
        <v>1085</v>
      </c>
      <c r="G33" s="101">
        <v>1650</v>
      </c>
      <c r="H33" s="101">
        <f t="shared" si="1"/>
        <v>2735</v>
      </c>
      <c r="I33" s="105">
        <f t="shared" si="2"/>
        <v>1550</v>
      </c>
      <c r="J33" s="105">
        <f t="shared" si="3"/>
        <v>550</v>
      </c>
      <c r="K33" s="101">
        <v>700</v>
      </c>
      <c r="L33" s="101">
        <v>3100</v>
      </c>
      <c r="M33" s="101">
        <f t="shared" si="4"/>
        <v>3800</v>
      </c>
      <c r="N33" s="101">
        <v>1120</v>
      </c>
      <c r="O33" s="101">
        <v>1705</v>
      </c>
      <c r="P33" s="101">
        <f t="shared" si="5"/>
        <v>2825</v>
      </c>
      <c r="Q33" s="105">
        <f t="shared" si="6"/>
        <v>1600</v>
      </c>
      <c r="R33" s="105">
        <f t="shared" si="7"/>
        <v>550</v>
      </c>
      <c r="S33" s="101">
        <v>800</v>
      </c>
      <c r="T33" s="101">
        <v>3500</v>
      </c>
      <c r="U33" s="101">
        <f t="shared" si="8"/>
        <v>4300</v>
      </c>
      <c r="V33" s="101">
        <v>1360</v>
      </c>
      <c r="W33" s="101">
        <v>2100</v>
      </c>
      <c r="X33" s="101">
        <f t="shared" si="9"/>
        <v>3460</v>
      </c>
      <c r="Y33" s="105">
        <f t="shared" si="10"/>
        <v>1700</v>
      </c>
      <c r="Z33" s="105">
        <f t="shared" si="11"/>
        <v>600</v>
      </c>
      <c r="AA33" s="101">
        <v>900</v>
      </c>
      <c r="AB33" s="101">
        <v>4600</v>
      </c>
      <c r="AC33" s="101">
        <f t="shared" si="12"/>
        <v>5500</v>
      </c>
      <c r="AD33" s="101">
        <v>1575</v>
      </c>
      <c r="AE33" s="101">
        <v>2990</v>
      </c>
      <c r="AF33" s="101">
        <f t="shared" si="13"/>
        <v>4565</v>
      </c>
      <c r="AG33" s="105">
        <f t="shared" si="14"/>
        <v>1750</v>
      </c>
      <c r="AH33" s="105">
        <f t="shared" si="15"/>
        <v>650</v>
      </c>
      <c r="AI33" s="101">
        <v>900</v>
      </c>
      <c r="AJ33" s="101">
        <v>4700</v>
      </c>
      <c r="AK33" s="101">
        <f t="shared" si="16"/>
        <v>5600</v>
      </c>
      <c r="AL33" s="101">
        <v>1620</v>
      </c>
      <c r="AM33" s="101">
        <v>3290</v>
      </c>
      <c r="AN33" s="101">
        <f t="shared" si="17"/>
        <v>4910</v>
      </c>
      <c r="AO33" s="105">
        <f t="shared" si="18"/>
        <v>1800</v>
      </c>
      <c r="AP33" s="105">
        <f t="shared" si="19"/>
        <v>700</v>
      </c>
    </row>
    <row r="34" spans="1:42" ht="19.5" customHeight="1">
      <c r="A34" s="103">
        <v>28</v>
      </c>
      <c r="B34" s="110" t="s">
        <v>34</v>
      </c>
      <c r="C34" s="101">
        <v>0</v>
      </c>
      <c r="D34" s="101">
        <v>0</v>
      </c>
      <c r="E34" s="101">
        <f t="shared" si="0"/>
        <v>0</v>
      </c>
      <c r="F34" s="101">
        <v>0</v>
      </c>
      <c r="G34" s="101">
        <v>0</v>
      </c>
      <c r="H34" s="101">
        <f t="shared" si="1"/>
        <v>0</v>
      </c>
      <c r="I34" s="105"/>
      <c r="J34" s="105"/>
      <c r="K34" s="101">
        <v>0</v>
      </c>
      <c r="L34" s="101">
        <v>0</v>
      </c>
      <c r="M34" s="101">
        <f t="shared" si="4"/>
        <v>0</v>
      </c>
      <c r="N34" s="101">
        <v>0</v>
      </c>
      <c r="O34" s="101">
        <v>0</v>
      </c>
      <c r="P34" s="101">
        <f t="shared" si="5"/>
        <v>0</v>
      </c>
      <c r="Q34" s="105"/>
      <c r="R34" s="105"/>
      <c r="S34" s="101">
        <v>0</v>
      </c>
      <c r="T34" s="101">
        <v>0</v>
      </c>
      <c r="U34" s="101">
        <f t="shared" si="8"/>
        <v>0</v>
      </c>
      <c r="V34" s="101">
        <v>0</v>
      </c>
      <c r="W34" s="101">
        <v>0</v>
      </c>
      <c r="X34" s="101">
        <f t="shared" si="9"/>
        <v>0</v>
      </c>
      <c r="Y34" s="105"/>
      <c r="Z34" s="105"/>
      <c r="AA34" s="101">
        <v>0</v>
      </c>
      <c r="AB34" s="101">
        <v>0</v>
      </c>
      <c r="AC34" s="101">
        <f t="shared" si="12"/>
        <v>0</v>
      </c>
      <c r="AD34" s="101">
        <v>0</v>
      </c>
      <c r="AE34" s="101">
        <v>0</v>
      </c>
      <c r="AF34" s="101">
        <f t="shared" si="13"/>
        <v>0</v>
      </c>
      <c r="AG34" s="105"/>
      <c r="AH34" s="105"/>
      <c r="AI34" s="101">
        <v>0</v>
      </c>
      <c r="AJ34" s="101">
        <v>0</v>
      </c>
      <c r="AK34" s="101">
        <f t="shared" si="16"/>
        <v>0</v>
      </c>
      <c r="AL34" s="101">
        <v>0</v>
      </c>
      <c r="AM34" s="101">
        <v>0</v>
      </c>
      <c r="AN34" s="101">
        <f t="shared" si="17"/>
        <v>0</v>
      </c>
      <c r="AO34" s="105"/>
      <c r="AP34" s="105"/>
    </row>
    <row r="35" spans="1:42" ht="19.5" customHeight="1">
      <c r="A35" s="103">
        <v>29</v>
      </c>
      <c r="B35" s="110" t="s">
        <v>35</v>
      </c>
      <c r="C35" s="101">
        <v>200</v>
      </c>
      <c r="D35" s="101">
        <v>500</v>
      </c>
      <c r="E35" s="101">
        <f t="shared" si="0"/>
        <v>700</v>
      </c>
      <c r="F35" s="101">
        <v>280</v>
      </c>
      <c r="G35" s="101">
        <v>200</v>
      </c>
      <c r="H35" s="101">
        <f t="shared" si="1"/>
        <v>480</v>
      </c>
      <c r="I35" s="105">
        <f t="shared" si="2"/>
        <v>1400</v>
      </c>
      <c r="J35" s="105">
        <f t="shared" si="3"/>
        <v>400</v>
      </c>
      <c r="K35" s="101">
        <v>200</v>
      </c>
      <c r="L35" s="101">
        <v>600</v>
      </c>
      <c r="M35" s="101">
        <f t="shared" si="4"/>
        <v>800</v>
      </c>
      <c r="N35" s="101">
        <v>320</v>
      </c>
      <c r="O35" s="101">
        <v>260.39999999999998</v>
      </c>
      <c r="P35" s="101">
        <f t="shared" si="5"/>
        <v>580.4</v>
      </c>
      <c r="Q35" s="105">
        <f t="shared" si="6"/>
        <v>1600</v>
      </c>
      <c r="R35" s="105">
        <f t="shared" si="7"/>
        <v>433.99999999999994</v>
      </c>
      <c r="S35" s="101">
        <v>200</v>
      </c>
      <c r="T35" s="101">
        <v>800</v>
      </c>
      <c r="U35" s="101">
        <f t="shared" si="8"/>
        <v>1000</v>
      </c>
      <c r="V35" s="101">
        <v>340</v>
      </c>
      <c r="W35" s="101">
        <v>379.2</v>
      </c>
      <c r="X35" s="101">
        <f t="shared" si="9"/>
        <v>719.2</v>
      </c>
      <c r="Y35" s="105">
        <f t="shared" si="10"/>
        <v>1700</v>
      </c>
      <c r="Z35" s="105">
        <f t="shared" si="11"/>
        <v>474</v>
      </c>
      <c r="AA35" s="101">
        <v>230</v>
      </c>
      <c r="AB35" s="101">
        <v>900</v>
      </c>
      <c r="AC35" s="101">
        <f t="shared" si="12"/>
        <v>1130</v>
      </c>
      <c r="AD35" s="101">
        <v>402.5</v>
      </c>
      <c r="AE35" s="101">
        <v>493.2</v>
      </c>
      <c r="AF35" s="101">
        <f t="shared" si="13"/>
        <v>895.7</v>
      </c>
      <c r="AG35" s="105">
        <f t="shared" si="14"/>
        <v>1750</v>
      </c>
      <c r="AH35" s="105">
        <f t="shared" si="15"/>
        <v>548</v>
      </c>
      <c r="AI35" s="101">
        <v>240</v>
      </c>
      <c r="AJ35" s="101">
        <v>950</v>
      </c>
      <c r="AK35" s="101">
        <f t="shared" si="16"/>
        <v>1190</v>
      </c>
      <c r="AL35" s="101">
        <v>432</v>
      </c>
      <c r="AM35" s="101">
        <v>570</v>
      </c>
      <c r="AN35" s="101">
        <f t="shared" si="17"/>
        <v>1002</v>
      </c>
      <c r="AO35" s="105">
        <f t="shared" si="18"/>
        <v>1800</v>
      </c>
      <c r="AP35" s="105">
        <f t="shared" si="19"/>
        <v>600</v>
      </c>
    </row>
    <row r="36" spans="1:42" ht="19.5" customHeight="1">
      <c r="A36" s="103">
        <v>30</v>
      </c>
      <c r="B36" s="110" t="s">
        <v>36</v>
      </c>
      <c r="C36" s="101">
        <v>0</v>
      </c>
      <c r="D36" s="101">
        <v>0</v>
      </c>
      <c r="E36" s="101">
        <f t="shared" si="0"/>
        <v>0</v>
      </c>
      <c r="F36" s="101">
        <v>0</v>
      </c>
      <c r="G36" s="101">
        <v>0</v>
      </c>
      <c r="H36" s="101">
        <f t="shared" si="1"/>
        <v>0</v>
      </c>
      <c r="I36" s="105"/>
      <c r="J36" s="105"/>
      <c r="K36" s="101">
        <v>0</v>
      </c>
      <c r="L36" s="101">
        <v>0</v>
      </c>
      <c r="M36" s="101">
        <f t="shared" si="4"/>
        <v>0</v>
      </c>
      <c r="N36" s="101">
        <v>0</v>
      </c>
      <c r="O36" s="101">
        <v>0</v>
      </c>
      <c r="P36" s="101">
        <f t="shared" si="5"/>
        <v>0</v>
      </c>
      <c r="Q36" s="105"/>
      <c r="R36" s="105"/>
      <c r="S36" s="101">
        <v>0</v>
      </c>
      <c r="T36" s="101">
        <v>0</v>
      </c>
      <c r="U36" s="101">
        <f t="shared" si="8"/>
        <v>0</v>
      </c>
      <c r="V36" s="101">
        <v>0</v>
      </c>
      <c r="W36" s="101">
        <v>0</v>
      </c>
      <c r="X36" s="101">
        <f t="shared" si="9"/>
        <v>0</v>
      </c>
      <c r="Y36" s="105"/>
      <c r="Z36" s="105"/>
      <c r="AA36" s="101">
        <v>0</v>
      </c>
      <c r="AB36" s="101">
        <v>0</v>
      </c>
      <c r="AC36" s="101">
        <f t="shared" si="12"/>
        <v>0</v>
      </c>
      <c r="AD36" s="101">
        <v>0</v>
      </c>
      <c r="AE36" s="101">
        <v>0</v>
      </c>
      <c r="AF36" s="101">
        <f t="shared" si="13"/>
        <v>0</v>
      </c>
      <c r="AG36" s="105"/>
      <c r="AH36" s="105"/>
      <c r="AI36" s="101">
        <v>0</v>
      </c>
      <c r="AJ36" s="101">
        <v>0</v>
      </c>
      <c r="AK36" s="101">
        <f t="shared" si="16"/>
        <v>0</v>
      </c>
      <c r="AL36" s="101">
        <v>0</v>
      </c>
      <c r="AM36" s="101">
        <v>0</v>
      </c>
      <c r="AN36" s="101">
        <f t="shared" si="17"/>
        <v>0</v>
      </c>
      <c r="AO36" s="105"/>
      <c r="AP36" s="105"/>
    </row>
    <row r="37" spans="1:42" ht="19.5" customHeight="1">
      <c r="A37" s="103">
        <v>31</v>
      </c>
      <c r="B37" s="110" t="s">
        <v>37</v>
      </c>
      <c r="C37" s="101">
        <v>1000</v>
      </c>
      <c r="D37" s="101">
        <v>3800</v>
      </c>
      <c r="E37" s="101">
        <f t="shared" si="0"/>
        <v>4800</v>
      </c>
      <c r="F37" s="101">
        <v>1300</v>
      </c>
      <c r="G37" s="101">
        <v>1520</v>
      </c>
      <c r="H37" s="101">
        <f t="shared" si="1"/>
        <v>2820</v>
      </c>
      <c r="I37" s="105">
        <f t="shared" si="2"/>
        <v>1300</v>
      </c>
      <c r="J37" s="105">
        <f t="shared" si="3"/>
        <v>400</v>
      </c>
      <c r="K37" s="101">
        <v>1300</v>
      </c>
      <c r="L37" s="101">
        <v>4500</v>
      </c>
      <c r="M37" s="101">
        <f t="shared" si="4"/>
        <v>5800</v>
      </c>
      <c r="N37" s="101">
        <v>2080</v>
      </c>
      <c r="O37" s="101">
        <v>2250</v>
      </c>
      <c r="P37" s="101">
        <f t="shared" si="5"/>
        <v>4330</v>
      </c>
      <c r="Q37" s="105">
        <f t="shared" si="6"/>
        <v>1600</v>
      </c>
      <c r="R37" s="105">
        <f t="shared" si="7"/>
        <v>500</v>
      </c>
      <c r="S37" s="101">
        <v>1500</v>
      </c>
      <c r="T37" s="101">
        <v>5500</v>
      </c>
      <c r="U37" s="101">
        <f t="shared" si="8"/>
        <v>7000</v>
      </c>
      <c r="V37" s="101">
        <v>2550</v>
      </c>
      <c r="W37" s="101">
        <v>3025</v>
      </c>
      <c r="X37" s="101">
        <f t="shared" si="9"/>
        <v>5575</v>
      </c>
      <c r="Y37" s="105">
        <f t="shared" si="10"/>
        <v>1700</v>
      </c>
      <c r="Z37" s="105">
        <f t="shared" si="11"/>
        <v>550</v>
      </c>
      <c r="AA37" s="101">
        <v>1600</v>
      </c>
      <c r="AB37" s="101">
        <v>6500</v>
      </c>
      <c r="AC37" s="101">
        <f t="shared" si="12"/>
        <v>8100</v>
      </c>
      <c r="AD37" s="101">
        <v>2800</v>
      </c>
      <c r="AE37" s="101">
        <v>4225</v>
      </c>
      <c r="AF37" s="101">
        <f t="shared" si="13"/>
        <v>7025</v>
      </c>
      <c r="AG37" s="105">
        <f t="shared" si="14"/>
        <v>1750</v>
      </c>
      <c r="AH37" s="105">
        <f t="shared" si="15"/>
        <v>650</v>
      </c>
      <c r="AI37" s="101">
        <v>1700</v>
      </c>
      <c r="AJ37" s="101">
        <v>6600</v>
      </c>
      <c r="AK37" s="101">
        <f t="shared" si="16"/>
        <v>8300</v>
      </c>
      <c r="AL37" s="101">
        <v>3026</v>
      </c>
      <c r="AM37" s="101">
        <v>4620</v>
      </c>
      <c r="AN37" s="101">
        <f t="shared" si="17"/>
        <v>7646</v>
      </c>
      <c r="AO37" s="105">
        <f t="shared" si="18"/>
        <v>1780</v>
      </c>
      <c r="AP37" s="105">
        <f t="shared" si="19"/>
        <v>700</v>
      </c>
    </row>
    <row r="38" spans="1:42" ht="19.5" customHeight="1">
      <c r="A38" s="103">
        <v>32</v>
      </c>
      <c r="B38" s="110" t="s">
        <v>38</v>
      </c>
      <c r="C38" s="101">
        <v>100</v>
      </c>
      <c r="D38" s="101">
        <v>100</v>
      </c>
      <c r="E38" s="101">
        <f t="shared" si="0"/>
        <v>200</v>
      </c>
      <c r="F38" s="101">
        <v>120</v>
      </c>
      <c r="G38" s="101">
        <v>40</v>
      </c>
      <c r="H38" s="101">
        <f t="shared" si="1"/>
        <v>160</v>
      </c>
      <c r="I38" s="105">
        <f t="shared" si="2"/>
        <v>1200</v>
      </c>
      <c r="J38" s="105">
        <f t="shared" si="3"/>
        <v>400</v>
      </c>
      <c r="K38" s="101">
        <v>100</v>
      </c>
      <c r="L38" s="101">
        <v>150</v>
      </c>
      <c r="M38" s="101">
        <f t="shared" si="4"/>
        <v>250</v>
      </c>
      <c r="N38" s="101">
        <v>130</v>
      </c>
      <c r="O38" s="101">
        <v>75</v>
      </c>
      <c r="P38" s="101">
        <f t="shared" si="5"/>
        <v>205</v>
      </c>
      <c r="Q38" s="105">
        <f t="shared" si="6"/>
        <v>1300</v>
      </c>
      <c r="R38" s="105">
        <f t="shared" si="7"/>
        <v>500</v>
      </c>
      <c r="S38" s="101">
        <v>100</v>
      </c>
      <c r="T38" s="101">
        <v>200</v>
      </c>
      <c r="U38" s="101">
        <f t="shared" si="8"/>
        <v>300</v>
      </c>
      <c r="V38" s="101">
        <v>140</v>
      </c>
      <c r="W38" s="101">
        <v>110</v>
      </c>
      <c r="X38" s="101">
        <f t="shared" si="9"/>
        <v>250</v>
      </c>
      <c r="Y38" s="105">
        <f t="shared" si="10"/>
        <v>1400</v>
      </c>
      <c r="Z38" s="105">
        <f t="shared" si="11"/>
        <v>550</v>
      </c>
      <c r="AA38" s="101">
        <v>110</v>
      </c>
      <c r="AB38" s="101">
        <v>200</v>
      </c>
      <c r="AC38" s="101">
        <f t="shared" si="12"/>
        <v>310</v>
      </c>
      <c r="AD38" s="101">
        <v>159.5</v>
      </c>
      <c r="AE38" s="101">
        <v>120</v>
      </c>
      <c r="AF38" s="101">
        <f t="shared" si="13"/>
        <v>279.5</v>
      </c>
      <c r="AG38" s="105">
        <f t="shared" si="14"/>
        <v>1450</v>
      </c>
      <c r="AH38" s="105">
        <f t="shared" si="15"/>
        <v>600</v>
      </c>
      <c r="AI38" s="101">
        <v>200</v>
      </c>
      <c r="AJ38" s="101">
        <v>210</v>
      </c>
      <c r="AK38" s="101">
        <f t="shared" si="16"/>
        <v>410</v>
      </c>
      <c r="AL38" s="101">
        <v>300</v>
      </c>
      <c r="AM38" s="101">
        <v>147</v>
      </c>
      <c r="AN38" s="101">
        <f t="shared" si="17"/>
        <v>447</v>
      </c>
      <c r="AO38" s="105">
        <f t="shared" si="18"/>
        <v>1500</v>
      </c>
      <c r="AP38" s="105">
        <f t="shared" si="19"/>
        <v>700</v>
      </c>
    </row>
    <row r="39" spans="1:42" ht="25.5" customHeight="1">
      <c r="A39" s="176" t="s">
        <v>42</v>
      </c>
      <c r="B39" s="176"/>
      <c r="C39" s="107">
        <f>SUM(C7:C38)</f>
        <v>10000</v>
      </c>
      <c r="D39" s="107">
        <f t="shared" ref="D39:AN39" si="20">SUM(D7:D38)</f>
        <v>40000</v>
      </c>
      <c r="E39" s="107">
        <f t="shared" si="20"/>
        <v>50000</v>
      </c>
      <c r="F39" s="107">
        <f t="shared" si="20"/>
        <v>14000</v>
      </c>
      <c r="G39" s="107">
        <f t="shared" si="20"/>
        <v>20000</v>
      </c>
      <c r="H39" s="107">
        <f t="shared" si="20"/>
        <v>34000</v>
      </c>
      <c r="I39" s="105">
        <f t="shared" ref="I39" si="21">F39*1000/C39</f>
        <v>1400</v>
      </c>
      <c r="J39" s="105">
        <f t="shared" ref="J39" si="22">G39*1000/D39</f>
        <v>500</v>
      </c>
      <c r="K39" s="107">
        <f t="shared" si="20"/>
        <v>12000</v>
      </c>
      <c r="L39" s="107">
        <f t="shared" si="20"/>
        <v>43000</v>
      </c>
      <c r="M39" s="107">
        <f t="shared" si="20"/>
        <v>55000</v>
      </c>
      <c r="N39" s="107">
        <f t="shared" si="20"/>
        <v>18000.439999999999</v>
      </c>
      <c r="O39" s="107">
        <f t="shared" si="20"/>
        <v>23649.9</v>
      </c>
      <c r="P39" s="107">
        <f t="shared" si="20"/>
        <v>41650.340000000004</v>
      </c>
      <c r="Q39" s="105">
        <f t="shared" si="6"/>
        <v>1500.0366666666666</v>
      </c>
      <c r="R39" s="105">
        <f t="shared" si="7"/>
        <v>549.99767441860467</v>
      </c>
      <c r="S39" s="107">
        <f t="shared" si="20"/>
        <v>13000</v>
      </c>
      <c r="T39" s="107">
        <f t="shared" si="20"/>
        <v>52000</v>
      </c>
      <c r="U39" s="107">
        <f t="shared" si="20"/>
        <v>65000</v>
      </c>
      <c r="V39" s="107">
        <f t="shared" si="20"/>
        <v>20800.3</v>
      </c>
      <c r="W39" s="107">
        <f t="shared" si="20"/>
        <v>31199.7</v>
      </c>
      <c r="X39" s="107">
        <f t="shared" si="20"/>
        <v>52000</v>
      </c>
      <c r="Y39" s="105">
        <f t="shared" si="10"/>
        <v>1600.0230769230768</v>
      </c>
      <c r="Z39" s="105">
        <f t="shared" si="11"/>
        <v>599.99423076923074</v>
      </c>
      <c r="AA39" s="107">
        <f t="shared" si="20"/>
        <v>14000</v>
      </c>
      <c r="AB39" s="107">
        <f t="shared" si="20"/>
        <v>57000</v>
      </c>
      <c r="AC39" s="107">
        <f t="shared" si="20"/>
        <v>71000</v>
      </c>
      <c r="AD39" s="107">
        <f t="shared" si="20"/>
        <v>23100.25</v>
      </c>
      <c r="AE39" s="107">
        <f t="shared" si="20"/>
        <v>37050.199999999997</v>
      </c>
      <c r="AF39" s="107">
        <f t="shared" si="20"/>
        <v>60150.45</v>
      </c>
      <c r="AG39" s="105">
        <f t="shared" si="14"/>
        <v>1650.0178571428571</v>
      </c>
      <c r="AH39" s="105">
        <f t="shared" si="15"/>
        <v>650.00350877192977</v>
      </c>
      <c r="AI39" s="107">
        <f t="shared" si="20"/>
        <v>15000</v>
      </c>
      <c r="AJ39" s="107">
        <f t="shared" si="20"/>
        <v>60000</v>
      </c>
      <c r="AK39" s="107">
        <f t="shared" si="20"/>
        <v>75000</v>
      </c>
      <c r="AL39" s="107">
        <f t="shared" si="20"/>
        <v>25500.15</v>
      </c>
      <c r="AM39" s="107">
        <f t="shared" si="20"/>
        <v>42000.3</v>
      </c>
      <c r="AN39" s="107">
        <f t="shared" si="20"/>
        <v>67500.450000000012</v>
      </c>
      <c r="AO39" s="105">
        <f t="shared" si="18"/>
        <v>1700.01</v>
      </c>
      <c r="AP39" s="105">
        <f t="shared" si="19"/>
        <v>700.005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</sheetData>
  <mergeCells count="32">
    <mergeCell ref="A1:J1"/>
    <mergeCell ref="A41:B41"/>
    <mergeCell ref="A42:B42"/>
    <mergeCell ref="A43:B43"/>
    <mergeCell ref="A39:B39"/>
    <mergeCell ref="H3:J3"/>
    <mergeCell ref="C5:E5"/>
    <mergeCell ref="F5:H5"/>
    <mergeCell ref="I5:J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3300"/>
  </sheetPr>
  <dimension ref="A1:AP50"/>
  <sheetViews>
    <sheetView rightToLeft="1" zoomScaleNormal="100" workbookViewId="0">
      <selection activeCell="M26" sqref="M26"/>
    </sheetView>
  </sheetViews>
  <sheetFormatPr defaultColWidth="6.375" defaultRowHeight="18"/>
  <cols>
    <col min="1" max="1" width="4.75" style="92" customWidth="1"/>
    <col min="2" max="2" width="11" style="92" customWidth="1"/>
    <col min="3" max="5" width="6.375" style="92" customWidth="1"/>
    <col min="6" max="6" width="10.25" style="92" customWidth="1"/>
    <col min="7" max="7" width="6.375" style="92" customWidth="1"/>
    <col min="8" max="8" width="8.375" style="92" customWidth="1"/>
    <col min="9" max="13" width="6.375" style="92" customWidth="1"/>
    <col min="14" max="14" width="10.25" style="92" customWidth="1"/>
    <col min="15" max="15" width="6.375" style="92" customWidth="1"/>
    <col min="16" max="16" width="8.375" style="92" customWidth="1"/>
    <col min="17" max="21" width="6.375" style="92" customWidth="1"/>
    <col min="22" max="22" width="10.25" style="92" customWidth="1"/>
    <col min="23" max="23" width="6.375" style="92" customWidth="1"/>
    <col min="24" max="24" width="8.375" style="92" customWidth="1"/>
    <col min="25" max="29" width="6.375" style="92" customWidth="1"/>
    <col min="30" max="30" width="10.25" style="92" customWidth="1"/>
    <col min="31" max="31" width="6.375" style="92" customWidth="1"/>
    <col min="32" max="32" width="8.375" style="92" customWidth="1"/>
    <col min="33" max="34" width="6.375" style="92" customWidth="1"/>
    <col min="35" max="37" width="6.375" style="92"/>
    <col min="38" max="38" width="10.25" style="92" customWidth="1"/>
    <col min="39" max="39" width="6.375" style="92"/>
    <col min="40" max="40" width="8.375" style="92" customWidth="1"/>
    <col min="41" max="16384" width="6.375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100"/>
      <c r="B2" s="100"/>
      <c r="C2" s="100"/>
      <c r="D2" s="100"/>
      <c r="E2" s="100"/>
      <c r="F2" s="100" t="s">
        <v>88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ht="18.75" customHeight="1">
      <c r="A3" s="100"/>
      <c r="B3" s="100"/>
      <c r="C3" s="100"/>
      <c r="D3" s="100"/>
      <c r="E3" s="100"/>
      <c r="F3" s="100"/>
      <c r="G3" s="100"/>
      <c r="H3" s="170" t="s">
        <v>75</v>
      </c>
      <c r="I3" s="170"/>
      <c r="J3" s="170"/>
      <c r="K3" s="100"/>
      <c r="L3" s="100"/>
      <c r="M3" s="100"/>
      <c r="N3" s="100"/>
      <c r="O3" s="100"/>
      <c r="P3" s="170"/>
      <c r="Q3" s="170"/>
      <c r="R3" s="170"/>
      <c r="S3" s="100"/>
      <c r="T3" s="100"/>
      <c r="U3" s="100"/>
      <c r="V3" s="100"/>
      <c r="W3" s="100"/>
      <c r="X3" s="170"/>
      <c r="Y3" s="170"/>
      <c r="Z3" s="170"/>
      <c r="AA3" s="100"/>
      <c r="AB3" s="100"/>
      <c r="AC3" s="100"/>
      <c r="AD3" s="100"/>
      <c r="AE3" s="100"/>
      <c r="AF3" s="170"/>
      <c r="AG3" s="170"/>
      <c r="AH3" s="170"/>
      <c r="AI3" s="100"/>
      <c r="AJ3" s="100"/>
      <c r="AK3" s="100"/>
      <c r="AL3" s="100"/>
      <c r="AM3" s="100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>
        <v>100</v>
      </c>
      <c r="D7" s="101">
        <v>0</v>
      </c>
      <c r="E7" s="101">
        <f>C7+D7</f>
        <v>100</v>
      </c>
      <c r="F7" s="101">
        <v>180</v>
      </c>
      <c r="G7" s="101">
        <v>0</v>
      </c>
      <c r="H7" s="101">
        <f>F7+G7</f>
        <v>180</v>
      </c>
      <c r="I7" s="105">
        <f>F7*1000/C7</f>
        <v>1800</v>
      </c>
      <c r="J7" s="105"/>
      <c r="K7" s="101">
        <v>200</v>
      </c>
      <c r="L7" s="101">
        <v>0</v>
      </c>
      <c r="M7" s="101">
        <f>K7+L7</f>
        <v>200</v>
      </c>
      <c r="N7" s="101">
        <v>360</v>
      </c>
      <c r="O7" s="101">
        <v>0</v>
      </c>
      <c r="P7" s="101">
        <f>N7+O7</f>
        <v>360</v>
      </c>
      <c r="Q7" s="105">
        <f>N7*1000/K7</f>
        <v>1800</v>
      </c>
      <c r="R7" s="105"/>
      <c r="S7" s="101">
        <v>300</v>
      </c>
      <c r="T7" s="101">
        <v>0</v>
      </c>
      <c r="U7" s="101">
        <f>S7+T7</f>
        <v>300</v>
      </c>
      <c r="V7" s="101">
        <v>570</v>
      </c>
      <c r="W7" s="101">
        <v>0</v>
      </c>
      <c r="X7" s="101">
        <f>V7+W7</f>
        <v>570</v>
      </c>
      <c r="Y7" s="105">
        <f>V7*1000/S7</f>
        <v>1900</v>
      </c>
      <c r="Z7" s="105"/>
      <c r="AA7" s="101">
        <v>350</v>
      </c>
      <c r="AB7" s="101">
        <v>0</v>
      </c>
      <c r="AC7" s="101">
        <f>AA7+AB7</f>
        <v>350</v>
      </c>
      <c r="AD7" s="101">
        <v>700</v>
      </c>
      <c r="AE7" s="101">
        <v>0</v>
      </c>
      <c r="AF7" s="101">
        <f>AD7+AE7</f>
        <v>700</v>
      </c>
      <c r="AG7" s="105">
        <f>AD7*1000/AA7</f>
        <v>2000</v>
      </c>
      <c r="AH7" s="105"/>
      <c r="AI7" s="101">
        <v>400</v>
      </c>
      <c r="AJ7" s="101">
        <v>0</v>
      </c>
      <c r="AK7" s="101">
        <f>AI7+AJ7</f>
        <v>400</v>
      </c>
      <c r="AL7" s="101">
        <v>800</v>
      </c>
      <c r="AM7" s="101">
        <v>0</v>
      </c>
      <c r="AN7" s="101">
        <f>AL7+AM7</f>
        <v>800</v>
      </c>
      <c r="AO7" s="105">
        <f>AL7*1000/AI7</f>
        <v>2000</v>
      </c>
      <c r="AP7" s="105"/>
    </row>
    <row r="8" spans="1:42" ht="19.5" customHeight="1">
      <c r="A8" s="103">
        <v>2</v>
      </c>
      <c r="B8" s="110" t="s">
        <v>8</v>
      </c>
      <c r="C8" s="101">
        <v>1200</v>
      </c>
      <c r="D8" s="101">
        <v>1000</v>
      </c>
      <c r="E8" s="101">
        <f t="shared" ref="E8:E38" si="0">C8+D8</f>
        <v>2200</v>
      </c>
      <c r="F8" s="101">
        <v>2400</v>
      </c>
      <c r="G8" s="101">
        <v>600</v>
      </c>
      <c r="H8" s="101">
        <f t="shared" ref="H8:H38" si="1">F8+G8</f>
        <v>3000</v>
      </c>
      <c r="I8" s="105">
        <f t="shared" ref="I8:I38" si="2">F8*1000/C8</f>
        <v>2000</v>
      </c>
      <c r="J8" s="105">
        <f t="shared" ref="J8:J34" si="3">G8*1000/D8</f>
        <v>600</v>
      </c>
      <c r="K8" s="101">
        <v>2200</v>
      </c>
      <c r="L8" s="101">
        <v>1500</v>
      </c>
      <c r="M8" s="101">
        <f t="shared" ref="M8:M38" si="4">K8+L8</f>
        <v>3700</v>
      </c>
      <c r="N8" s="101">
        <v>4620</v>
      </c>
      <c r="O8" s="101">
        <v>900</v>
      </c>
      <c r="P8" s="101">
        <f t="shared" ref="P8:P38" si="5">N8+O8</f>
        <v>5520</v>
      </c>
      <c r="Q8" s="105">
        <f t="shared" ref="Q8:Q39" si="6">N8*1000/K8</f>
        <v>2100</v>
      </c>
      <c r="R8" s="105">
        <f t="shared" ref="R8:R39" si="7">O8*1000/L8</f>
        <v>600</v>
      </c>
      <c r="S8" s="101">
        <v>2200</v>
      </c>
      <c r="T8" s="101">
        <v>1500</v>
      </c>
      <c r="U8" s="101">
        <f t="shared" ref="U8:U38" si="8">S8+T8</f>
        <v>3700</v>
      </c>
      <c r="V8" s="101">
        <v>4730</v>
      </c>
      <c r="W8" s="101">
        <v>975</v>
      </c>
      <c r="X8" s="101">
        <f t="shared" ref="X8:X38" si="9">V8+W8</f>
        <v>5705</v>
      </c>
      <c r="Y8" s="105">
        <f t="shared" ref="Y8:Y39" si="10">V8*1000/S8</f>
        <v>2150</v>
      </c>
      <c r="Z8" s="105">
        <f t="shared" ref="Z8:Z39" si="11">W8*1000/T8</f>
        <v>650</v>
      </c>
      <c r="AA8" s="101">
        <v>2250</v>
      </c>
      <c r="AB8" s="101">
        <v>1600</v>
      </c>
      <c r="AC8" s="101">
        <f t="shared" ref="AC8:AC38" si="12">AA8+AB8</f>
        <v>3850</v>
      </c>
      <c r="AD8" s="101">
        <v>4950</v>
      </c>
      <c r="AE8" s="101">
        <v>1120</v>
      </c>
      <c r="AF8" s="101">
        <f t="shared" ref="AF8:AF38" si="13">AD8+AE8</f>
        <v>6070</v>
      </c>
      <c r="AG8" s="105">
        <f t="shared" ref="AG8:AG39" si="14">AD8*1000/AA8</f>
        <v>2200</v>
      </c>
      <c r="AH8" s="105">
        <f t="shared" ref="AH8:AH39" si="15">AE8*1000/AB8</f>
        <v>700</v>
      </c>
      <c r="AI8" s="101">
        <v>2500</v>
      </c>
      <c r="AJ8" s="101">
        <v>1800</v>
      </c>
      <c r="AK8" s="101">
        <f t="shared" ref="AK8:AK38" si="16">AI8+AJ8</f>
        <v>4300</v>
      </c>
      <c r="AL8" s="101">
        <v>5750</v>
      </c>
      <c r="AM8" s="101">
        <v>1440</v>
      </c>
      <c r="AN8" s="101">
        <f t="shared" ref="AN8:AN38" si="17">AL8+AM8</f>
        <v>7190</v>
      </c>
      <c r="AO8" s="105">
        <f t="shared" ref="AO8:AO39" si="18">AL8*1000/AI8</f>
        <v>2300</v>
      </c>
      <c r="AP8" s="105">
        <f t="shared" ref="AP8:AP39" si="19">AM8*1000/AJ8</f>
        <v>800</v>
      </c>
    </row>
    <row r="9" spans="1:42" ht="19.5" customHeight="1">
      <c r="A9" s="103">
        <v>3</v>
      </c>
      <c r="B9" s="110" t="s">
        <v>9</v>
      </c>
      <c r="C9" s="101">
        <v>100</v>
      </c>
      <c r="D9" s="101">
        <v>0</v>
      </c>
      <c r="E9" s="101">
        <f t="shared" si="0"/>
        <v>100</v>
      </c>
      <c r="F9" s="101">
        <v>150</v>
      </c>
      <c r="G9" s="101">
        <v>0</v>
      </c>
      <c r="H9" s="101">
        <f t="shared" si="1"/>
        <v>150</v>
      </c>
      <c r="I9" s="105">
        <f t="shared" si="2"/>
        <v>1500</v>
      </c>
      <c r="J9" s="105"/>
      <c r="K9" s="101">
        <v>200</v>
      </c>
      <c r="L9" s="101">
        <v>0</v>
      </c>
      <c r="M9" s="101">
        <f t="shared" si="4"/>
        <v>200</v>
      </c>
      <c r="N9" s="101">
        <v>320</v>
      </c>
      <c r="O9" s="101">
        <v>0</v>
      </c>
      <c r="P9" s="101">
        <f t="shared" si="5"/>
        <v>320</v>
      </c>
      <c r="Q9" s="105">
        <f t="shared" si="6"/>
        <v>1600</v>
      </c>
      <c r="R9" s="105"/>
      <c r="S9" s="101">
        <v>300</v>
      </c>
      <c r="T9" s="101">
        <v>0</v>
      </c>
      <c r="U9" s="101">
        <f t="shared" si="8"/>
        <v>300</v>
      </c>
      <c r="V9" s="101">
        <v>495</v>
      </c>
      <c r="W9" s="101">
        <v>0</v>
      </c>
      <c r="X9" s="101">
        <f t="shared" si="9"/>
        <v>495</v>
      </c>
      <c r="Y9" s="105">
        <f t="shared" si="10"/>
        <v>1650</v>
      </c>
      <c r="Z9" s="105"/>
      <c r="AA9" s="101">
        <v>350</v>
      </c>
      <c r="AB9" s="101">
        <v>0</v>
      </c>
      <c r="AC9" s="101">
        <f t="shared" si="12"/>
        <v>350</v>
      </c>
      <c r="AD9" s="101">
        <v>595</v>
      </c>
      <c r="AE9" s="101">
        <v>0</v>
      </c>
      <c r="AF9" s="101">
        <f t="shared" si="13"/>
        <v>595</v>
      </c>
      <c r="AG9" s="105">
        <f t="shared" si="14"/>
        <v>1700</v>
      </c>
      <c r="AH9" s="105"/>
      <c r="AI9" s="101">
        <v>400</v>
      </c>
      <c r="AJ9" s="101">
        <v>0</v>
      </c>
      <c r="AK9" s="101">
        <f t="shared" si="16"/>
        <v>400</v>
      </c>
      <c r="AL9" s="101">
        <v>680</v>
      </c>
      <c r="AM9" s="101">
        <v>0</v>
      </c>
      <c r="AN9" s="101">
        <f t="shared" si="17"/>
        <v>680</v>
      </c>
      <c r="AO9" s="105">
        <f t="shared" si="18"/>
        <v>1700</v>
      </c>
      <c r="AP9" s="105"/>
    </row>
    <row r="10" spans="1:42" ht="19.5" customHeight="1">
      <c r="A10" s="103">
        <v>4</v>
      </c>
      <c r="B10" s="110" t="s">
        <v>10</v>
      </c>
      <c r="C10" s="101">
        <v>100</v>
      </c>
      <c r="D10" s="101">
        <v>0</v>
      </c>
      <c r="E10" s="101">
        <f t="shared" si="0"/>
        <v>100</v>
      </c>
      <c r="F10" s="101">
        <v>200</v>
      </c>
      <c r="G10" s="101">
        <v>0</v>
      </c>
      <c r="H10" s="101">
        <f t="shared" si="1"/>
        <v>200</v>
      </c>
      <c r="I10" s="105">
        <f t="shared" si="2"/>
        <v>2000</v>
      </c>
      <c r="J10" s="105"/>
      <c r="K10" s="101">
        <v>200</v>
      </c>
      <c r="L10" s="101">
        <v>0</v>
      </c>
      <c r="M10" s="101">
        <f t="shared" si="4"/>
        <v>200</v>
      </c>
      <c r="N10" s="101">
        <v>420</v>
      </c>
      <c r="O10" s="101">
        <v>0</v>
      </c>
      <c r="P10" s="101">
        <f t="shared" si="5"/>
        <v>420</v>
      </c>
      <c r="Q10" s="105">
        <f t="shared" si="6"/>
        <v>2100</v>
      </c>
      <c r="R10" s="105"/>
      <c r="S10" s="101">
        <v>300</v>
      </c>
      <c r="T10" s="101">
        <v>0</v>
      </c>
      <c r="U10" s="101">
        <f t="shared" si="8"/>
        <v>300</v>
      </c>
      <c r="V10" s="101">
        <v>645</v>
      </c>
      <c r="W10" s="101">
        <v>0</v>
      </c>
      <c r="X10" s="101">
        <f t="shared" si="9"/>
        <v>645</v>
      </c>
      <c r="Y10" s="105">
        <f t="shared" si="10"/>
        <v>2150</v>
      </c>
      <c r="Z10" s="105"/>
      <c r="AA10" s="101">
        <v>350</v>
      </c>
      <c r="AB10" s="101">
        <v>0</v>
      </c>
      <c r="AC10" s="101">
        <f t="shared" si="12"/>
        <v>350</v>
      </c>
      <c r="AD10" s="101">
        <v>770</v>
      </c>
      <c r="AE10" s="101">
        <v>0</v>
      </c>
      <c r="AF10" s="101">
        <f t="shared" si="13"/>
        <v>770</v>
      </c>
      <c r="AG10" s="105">
        <f t="shared" si="14"/>
        <v>2200</v>
      </c>
      <c r="AH10" s="105"/>
      <c r="AI10" s="101">
        <v>400</v>
      </c>
      <c r="AJ10" s="101">
        <v>0</v>
      </c>
      <c r="AK10" s="101">
        <f t="shared" si="16"/>
        <v>400</v>
      </c>
      <c r="AL10" s="101">
        <v>880</v>
      </c>
      <c r="AM10" s="101">
        <v>0</v>
      </c>
      <c r="AN10" s="101">
        <f t="shared" si="17"/>
        <v>880</v>
      </c>
      <c r="AO10" s="105">
        <f t="shared" si="18"/>
        <v>2200</v>
      </c>
      <c r="AP10" s="105"/>
    </row>
    <row r="11" spans="1:42" ht="19.5" customHeight="1">
      <c r="A11" s="103">
        <v>5</v>
      </c>
      <c r="B11" s="110" t="s">
        <v>11</v>
      </c>
      <c r="C11" s="101">
        <v>0</v>
      </c>
      <c r="D11" s="101">
        <v>0</v>
      </c>
      <c r="E11" s="101">
        <f t="shared" si="0"/>
        <v>0</v>
      </c>
      <c r="F11" s="101">
        <v>0</v>
      </c>
      <c r="G11" s="101">
        <v>0</v>
      </c>
      <c r="H11" s="101">
        <f t="shared" si="1"/>
        <v>0</v>
      </c>
      <c r="I11" s="105"/>
      <c r="J11" s="105"/>
      <c r="K11" s="101">
        <v>0</v>
      </c>
      <c r="L11" s="101">
        <v>0</v>
      </c>
      <c r="M11" s="101">
        <f t="shared" si="4"/>
        <v>0</v>
      </c>
      <c r="N11" s="101">
        <v>0</v>
      </c>
      <c r="O11" s="101">
        <v>0</v>
      </c>
      <c r="P11" s="101">
        <f t="shared" si="5"/>
        <v>0</v>
      </c>
      <c r="Q11" s="105"/>
      <c r="R11" s="105"/>
      <c r="S11" s="101">
        <v>0</v>
      </c>
      <c r="T11" s="101">
        <v>0</v>
      </c>
      <c r="U11" s="101">
        <f t="shared" si="8"/>
        <v>0</v>
      </c>
      <c r="V11" s="101">
        <v>0</v>
      </c>
      <c r="W11" s="101">
        <v>0</v>
      </c>
      <c r="X11" s="101">
        <f t="shared" si="9"/>
        <v>0</v>
      </c>
      <c r="Y11" s="105"/>
      <c r="Z11" s="105"/>
      <c r="AA11" s="101">
        <v>0</v>
      </c>
      <c r="AB11" s="101">
        <v>0</v>
      </c>
      <c r="AC11" s="101">
        <f t="shared" si="12"/>
        <v>0</v>
      </c>
      <c r="AD11" s="101">
        <v>0</v>
      </c>
      <c r="AE11" s="101">
        <v>0</v>
      </c>
      <c r="AF11" s="101"/>
      <c r="AG11" s="105"/>
      <c r="AH11" s="105"/>
      <c r="AI11" s="101">
        <v>0</v>
      </c>
      <c r="AJ11" s="101">
        <v>0</v>
      </c>
      <c r="AK11" s="101">
        <f t="shared" si="16"/>
        <v>0</v>
      </c>
      <c r="AL11" s="101">
        <v>0</v>
      </c>
      <c r="AM11" s="101">
        <v>0</v>
      </c>
      <c r="AN11" s="101">
        <f t="shared" si="17"/>
        <v>0</v>
      </c>
      <c r="AO11" s="105"/>
      <c r="AP11" s="105"/>
    </row>
    <row r="12" spans="1:42" ht="19.5" customHeight="1">
      <c r="A12" s="103">
        <v>6</v>
      </c>
      <c r="B12" s="110" t="s">
        <v>12</v>
      </c>
      <c r="C12" s="101">
        <v>0</v>
      </c>
      <c r="D12" s="101">
        <v>0</v>
      </c>
      <c r="E12" s="101">
        <f t="shared" si="0"/>
        <v>0</v>
      </c>
      <c r="F12" s="101">
        <v>0</v>
      </c>
      <c r="G12" s="101">
        <v>0</v>
      </c>
      <c r="H12" s="101">
        <f t="shared" si="1"/>
        <v>0</v>
      </c>
      <c r="I12" s="105"/>
      <c r="J12" s="105"/>
      <c r="K12" s="101">
        <v>0</v>
      </c>
      <c r="L12" s="101">
        <v>0</v>
      </c>
      <c r="M12" s="101">
        <f t="shared" si="4"/>
        <v>0</v>
      </c>
      <c r="N12" s="101">
        <v>0</v>
      </c>
      <c r="O12" s="101">
        <v>0</v>
      </c>
      <c r="P12" s="101">
        <f t="shared" si="5"/>
        <v>0</v>
      </c>
      <c r="Q12" s="105"/>
      <c r="R12" s="105"/>
      <c r="S12" s="101">
        <v>0</v>
      </c>
      <c r="T12" s="101">
        <v>0</v>
      </c>
      <c r="U12" s="101">
        <f t="shared" si="8"/>
        <v>0</v>
      </c>
      <c r="V12" s="101">
        <v>0</v>
      </c>
      <c r="W12" s="101">
        <v>0</v>
      </c>
      <c r="X12" s="101">
        <f t="shared" si="9"/>
        <v>0</v>
      </c>
      <c r="Y12" s="105"/>
      <c r="Z12" s="105"/>
      <c r="AA12" s="101">
        <v>0</v>
      </c>
      <c r="AB12" s="101">
        <v>0</v>
      </c>
      <c r="AC12" s="101">
        <f t="shared" si="12"/>
        <v>0</v>
      </c>
      <c r="AD12" s="101">
        <v>0</v>
      </c>
      <c r="AE12" s="101">
        <v>0</v>
      </c>
      <c r="AF12" s="101"/>
      <c r="AG12" s="105"/>
      <c r="AH12" s="105"/>
      <c r="AI12" s="101">
        <v>0</v>
      </c>
      <c r="AJ12" s="101">
        <v>0</v>
      </c>
      <c r="AK12" s="101">
        <f t="shared" si="16"/>
        <v>0</v>
      </c>
      <c r="AL12" s="101">
        <v>0</v>
      </c>
      <c r="AM12" s="101">
        <v>0</v>
      </c>
      <c r="AN12" s="101">
        <f t="shared" si="17"/>
        <v>0</v>
      </c>
      <c r="AO12" s="105"/>
      <c r="AP12" s="105"/>
    </row>
    <row r="13" spans="1:42" ht="19.5" customHeight="1">
      <c r="A13" s="103">
        <v>7</v>
      </c>
      <c r="B13" s="110" t="s">
        <v>13</v>
      </c>
      <c r="C13" s="101">
        <v>100</v>
      </c>
      <c r="D13" s="101">
        <v>0</v>
      </c>
      <c r="E13" s="101">
        <f t="shared" si="0"/>
        <v>100</v>
      </c>
      <c r="F13" s="101">
        <v>150</v>
      </c>
      <c r="G13" s="101">
        <v>0</v>
      </c>
      <c r="H13" s="101">
        <f t="shared" si="1"/>
        <v>150</v>
      </c>
      <c r="I13" s="105">
        <f t="shared" si="2"/>
        <v>1500</v>
      </c>
      <c r="J13" s="105"/>
      <c r="K13" s="101">
        <v>200</v>
      </c>
      <c r="L13" s="101">
        <v>0</v>
      </c>
      <c r="M13" s="101">
        <f t="shared" si="4"/>
        <v>200</v>
      </c>
      <c r="N13" s="101">
        <v>300</v>
      </c>
      <c r="O13" s="101">
        <v>0</v>
      </c>
      <c r="P13" s="101">
        <f t="shared" si="5"/>
        <v>300</v>
      </c>
      <c r="Q13" s="105">
        <f t="shared" si="6"/>
        <v>1500</v>
      </c>
      <c r="R13" s="105"/>
      <c r="S13" s="101">
        <v>300</v>
      </c>
      <c r="T13" s="101">
        <v>0</v>
      </c>
      <c r="U13" s="101">
        <f t="shared" si="8"/>
        <v>300</v>
      </c>
      <c r="V13" s="101">
        <v>465</v>
      </c>
      <c r="W13" s="101">
        <v>0</v>
      </c>
      <c r="X13" s="101">
        <f t="shared" si="9"/>
        <v>465</v>
      </c>
      <c r="Y13" s="105">
        <f t="shared" si="10"/>
        <v>1550</v>
      </c>
      <c r="Z13" s="105"/>
      <c r="AA13" s="101">
        <v>350</v>
      </c>
      <c r="AB13" s="101">
        <v>0</v>
      </c>
      <c r="AC13" s="101">
        <f t="shared" si="12"/>
        <v>350</v>
      </c>
      <c r="AD13" s="101">
        <v>560</v>
      </c>
      <c r="AE13" s="101">
        <v>0</v>
      </c>
      <c r="AF13" s="101">
        <f t="shared" si="13"/>
        <v>560</v>
      </c>
      <c r="AG13" s="105">
        <f t="shared" si="14"/>
        <v>1600</v>
      </c>
      <c r="AH13" s="105"/>
      <c r="AI13" s="101">
        <v>400</v>
      </c>
      <c r="AJ13" s="101">
        <v>0</v>
      </c>
      <c r="AK13" s="101">
        <f t="shared" si="16"/>
        <v>400</v>
      </c>
      <c r="AL13" s="101">
        <v>640</v>
      </c>
      <c r="AM13" s="101">
        <v>0</v>
      </c>
      <c r="AN13" s="101">
        <f t="shared" si="17"/>
        <v>640</v>
      </c>
      <c r="AO13" s="105">
        <f t="shared" si="18"/>
        <v>1600</v>
      </c>
      <c r="AP13" s="105"/>
    </row>
    <row r="14" spans="1:42" ht="19.5" customHeight="1">
      <c r="A14" s="103">
        <v>8</v>
      </c>
      <c r="B14" s="110" t="s">
        <v>14</v>
      </c>
      <c r="C14" s="101">
        <v>0</v>
      </c>
      <c r="D14" s="101">
        <v>0</v>
      </c>
      <c r="E14" s="101">
        <f t="shared" si="0"/>
        <v>0</v>
      </c>
      <c r="F14" s="101">
        <v>0</v>
      </c>
      <c r="G14" s="101">
        <v>0</v>
      </c>
      <c r="H14" s="101">
        <f t="shared" si="1"/>
        <v>0</v>
      </c>
      <c r="I14" s="105"/>
      <c r="J14" s="105"/>
      <c r="K14" s="101">
        <v>0</v>
      </c>
      <c r="L14" s="101">
        <v>0</v>
      </c>
      <c r="M14" s="101">
        <f t="shared" si="4"/>
        <v>0</v>
      </c>
      <c r="N14" s="101">
        <v>0</v>
      </c>
      <c r="O14" s="101">
        <v>0</v>
      </c>
      <c r="P14" s="101">
        <f t="shared" si="5"/>
        <v>0</v>
      </c>
      <c r="Q14" s="105"/>
      <c r="R14" s="105"/>
      <c r="S14" s="101">
        <v>0</v>
      </c>
      <c r="T14" s="101">
        <v>0</v>
      </c>
      <c r="U14" s="101">
        <f t="shared" si="8"/>
        <v>0</v>
      </c>
      <c r="V14" s="101">
        <v>0</v>
      </c>
      <c r="W14" s="101">
        <v>0</v>
      </c>
      <c r="X14" s="101">
        <f t="shared" si="9"/>
        <v>0</v>
      </c>
      <c r="Y14" s="105"/>
      <c r="Z14" s="105"/>
      <c r="AA14" s="101">
        <v>0</v>
      </c>
      <c r="AB14" s="101">
        <v>0</v>
      </c>
      <c r="AC14" s="101">
        <f t="shared" si="12"/>
        <v>0</v>
      </c>
      <c r="AD14" s="101">
        <v>0</v>
      </c>
      <c r="AE14" s="101">
        <v>0</v>
      </c>
      <c r="AF14" s="101">
        <f t="shared" si="13"/>
        <v>0</v>
      </c>
      <c r="AG14" s="105"/>
      <c r="AH14" s="105"/>
      <c r="AI14" s="101">
        <v>0</v>
      </c>
      <c r="AJ14" s="101">
        <v>0</v>
      </c>
      <c r="AK14" s="101">
        <f t="shared" si="16"/>
        <v>0</v>
      </c>
      <c r="AL14" s="101">
        <v>0</v>
      </c>
      <c r="AM14" s="101">
        <v>0</v>
      </c>
      <c r="AN14" s="101">
        <f t="shared" si="17"/>
        <v>0</v>
      </c>
      <c r="AO14" s="105"/>
      <c r="AP14" s="105"/>
    </row>
    <row r="15" spans="1:42" ht="19.5" customHeight="1">
      <c r="A15" s="103">
        <v>9</v>
      </c>
      <c r="B15" s="110" t="s">
        <v>15</v>
      </c>
      <c r="C15" s="101">
        <v>100</v>
      </c>
      <c r="D15" s="101">
        <v>0</v>
      </c>
      <c r="E15" s="101">
        <f t="shared" si="0"/>
        <v>100</v>
      </c>
      <c r="F15" s="101">
        <v>180</v>
      </c>
      <c r="G15" s="101">
        <v>0</v>
      </c>
      <c r="H15" s="101">
        <f t="shared" si="1"/>
        <v>180</v>
      </c>
      <c r="I15" s="105">
        <f t="shared" si="2"/>
        <v>1800</v>
      </c>
      <c r="J15" s="105"/>
      <c r="K15" s="101">
        <v>200</v>
      </c>
      <c r="L15" s="101">
        <v>0</v>
      </c>
      <c r="M15" s="101">
        <f t="shared" si="4"/>
        <v>200</v>
      </c>
      <c r="N15" s="101">
        <v>360</v>
      </c>
      <c r="O15" s="101">
        <v>0</v>
      </c>
      <c r="P15" s="101">
        <f t="shared" si="5"/>
        <v>360</v>
      </c>
      <c r="Q15" s="105">
        <f t="shared" si="6"/>
        <v>1800</v>
      </c>
      <c r="R15" s="105"/>
      <c r="S15" s="101">
        <v>300</v>
      </c>
      <c r="T15" s="101">
        <v>0</v>
      </c>
      <c r="U15" s="101">
        <f t="shared" si="8"/>
        <v>300</v>
      </c>
      <c r="V15" s="101">
        <v>555</v>
      </c>
      <c r="W15" s="101">
        <v>0</v>
      </c>
      <c r="X15" s="101">
        <f t="shared" si="9"/>
        <v>555</v>
      </c>
      <c r="Y15" s="105">
        <f t="shared" si="10"/>
        <v>1850</v>
      </c>
      <c r="Z15" s="105"/>
      <c r="AA15" s="101">
        <v>350</v>
      </c>
      <c r="AB15" s="101">
        <v>0</v>
      </c>
      <c r="AC15" s="101">
        <f t="shared" si="12"/>
        <v>350</v>
      </c>
      <c r="AD15" s="101">
        <v>665</v>
      </c>
      <c r="AE15" s="101">
        <v>0</v>
      </c>
      <c r="AF15" s="101">
        <f t="shared" si="13"/>
        <v>665</v>
      </c>
      <c r="AG15" s="105">
        <f t="shared" si="14"/>
        <v>1900</v>
      </c>
      <c r="AH15" s="105"/>
      <c r="AI15" s="101">
        <v>400</v>
      </c>
      <c r="AJ15" s="101">
        <v>0</v>
      </c>
      <c r="AK15" s="101">
        <f t="shared" si="16"/>
        <v>400</v>
      </c>
      <c r="AL15" s="101">
        <v>760</v>
      </c>
      <c r="AM15" s="101">
        <v>0</v>
      </c>
      <c r="AN15" s="101">
        <f t="shared" si="17"/>
        <v>760</v>
      </c>
      <c r="AO15" s="105">
        <f t="shared" si="18"/>
        <v>1900</v>
      </c>
      <c r="AP15" s="105"/>
    </row>
    <row r="16" spans="1:42" ht="19.5" customHeight="1">
      <c r="A16" s="103">
        <v>10</v>
      </c>
      <c r="B16" s="110" t="s">
        <v>16</v>
      </c>
      <c r="C16" s="101">
        <v>0</v>
      </c>
      <c r="D16" s="101">
        <v>0</v>
      </c>
      <c r="E16" s="101">
        <f t="shared" si="0"/>
        <v>0</v>
      </c>
      <c r="F16" s="101">
        <v>0</v>
      </c>
      <c r="G16" s="101">
        <v>0</v>
      </c>
      <c r="H16" s="101">
        <f t="shared" si="1"/>
        <v>0</v>
      </c>
      <c r="I16" s="105"/>
      <c r="J16" s="105"/>
      <c r="K16" s="101">
        <v>0</v>
      </c>
      <c r="L16" s="101">
        <v>0</v>
      </c>
      <c r="M16" s="101">
        <f t="shared" si="4"/>
        <v>0</v>
      </c>
      <c r="N16" s="101">
        <v>0</v>
      </c>
      <c r="O16" s="101">
        <v>0</v>
      </c>
      <c r="P16" s="101">
        <f t="shared" si="5"/>
        <v>0</v>
      </c>
      <c r="Q16" s="105"/>
      <c r="R16" s="105"/>
      <c r="S16" s="101">
        <v>0</v>
      </c>
      <c r="T16" s="101">
        <v>0</v>
      </c>
      <c r="U16" s="101">
        <f t="shared" si="8"/>
        <v>0</v>
      </c>
      <c r="V16" s="101">
        <v>0</v>
      </c>
      <c r="W16" s="101">
        <v>0</v>
      </c>
      <c r="X16" s="101">
        <f t="shared" si="9"/>
        <v>0</v>
      </c>
      <c r="Y16" s="105"/>
      <c r="Z16" s="105"/>
      <c r="AA16" s="101">
        <v>0</v>
      </c>
      <c r="AB16" s="101">
        <v>0</v>
      </c>
      <c r="AC16" s="101">
        <f t="shared" si="12"/>
        <v>0</v>
      </c>
      <c r="AD16" s="101">
        <v>0</v>
      </c>
      <c r="AE16" s="101">
        <v>0</v>
      </c>
      <c r="AF16" s="101">
        <f t="shared" si="13"/>
        <v>0</v>
      </c>
      <c r="AG16" s="105"/>
      <c r="AH16" s="105"/>
      <c r="AI16" s="101">
        <v>0</v>
      </c>
      <c r="AJ16" s="101">
        <v>0</v>
      </c>
      <c r="AK16" s="101">
        <f t="shared" si="16"/>
        <v>0</v>
      </c>
      <c r="AL16" s="101">
        <v>0</v>
      </c>
      <c r="AM16" s="101">
        <v>0</v>
      </c>
      <c r="AN16" s="101">
        <f t="shared" si="17"/>
        <v>0</v>
      </c>
      <c r="AO16" s="105"/>
      <c r="AP16" s="105"/>
    </row>
    <row r="17" spans="1:42" ht="19.5" customHeight="1">
      <c r="A17" s="103">
        <v>11</v>
      </c>
      <c r="B17" s="110" t="s">
        <v>17</v>
      </c>
      <c r="C17" s="101">
        <v>0</v>
      </c>
      <c r="D17" s="101">
        <v>0</v>
      </c>
      <c r="E17" s="101">
        <f t="shared" si="0"/>
        <v>0</v>
      </c>
      <c r="F17" s="101">
        <v>0</v>
      </c>
      <c r="G17" s="101">
        <v>0</v>
      </c>
      <c r="H17" s="101">
        <f t="shared" si="1"/>
        <v>0</v>
      </c>
      <c r="I17" s="105"/>
      <c r="J17" s="105"/>
      <c r="K17" s="101">
        <v>0</v>
      </c>
      <c r="L17" s="101">
        <v>0</v>
      </c>
      <c r="M17" s="101">
        <f t="shared" si="4"/>
        <v>0</v>
      </c>
      <c r="N17" s="101">
        <v>0</v>
      </c>
      <c r="O17" s="101">
        <v>0</v>
      </c>
      <c r="P17" s="101">
        <f t="shared" si="5"/>
        <v>0</v>
      </c>
      <c r="Q17" s="105"/>
      <c r="R17" s="105"/>
      <c r="S17" s="101">
        <v>0</v>
      </c>
      <c r="T17" s="101">
        <v>0</v>
      </c>
      <c r="U17" s="101">
        <f t="shared" si="8"/>
        <v>0</v>
      </c>
      <c r="V17" s="101">
        <v>0</v>
      </c>
      <c r="W17" s="101">
        <v>0</v>
      </c>
      <c r="X17" s="101">
        <f t="shared" si="9"/>
        <v>0</v>
      </c>
      <c r="Y17" s="105"/>
      <c r="Z17" s="105"/>
      <c r="AA17" s="101">
        <v>0</v>
      </c>
      <c r="AB17" s="101">
        <v>0</v>
      </c>
      <c r="AC17" s="101">
        <f t="shared" si="12"/>
        <v>0</v>
      </c>
      <c r="AD17" s="101">
        <v>0</v>
      </c>
      <c r="AE17" s="101">
        <v>0</v>
      </c>
      <c r="AF17" s="101">
        <f t="shared" si="13"/>
        <v>0</v>
      </c>
      <c r="AG17" s="105"/>
      <c r="AH17" s="105"/>
      <c r="AI17" s="101">
        <v>0</v>
      </c>
      <c r="AJ17" s="101">
        <v>0</v>
      </c>
      <c r="AK17" s="101">
        <f t="shared" si="16"/>
        <v>0</v>
      </c>
      <c r="AL17" s="101">
        <v>0</v>
      </c>
      <c r="AM17" s="101">
        <v>0</v>
      </c>
      <c r="AN17" s="101">
        <f t="shared" si="17"/>
        <v>0</v>
      </c>
      <c r="AO17" s="105"/>
      <c r="AP17" s="105"/>
    </row>
    <row r="18" spans="1:42" ht="19.5" customHeight="1">
      <c r="A18" s="103">
        <v>12</v>
      </c>
      <c r="B18" s="110" t="s">
        <v>18</v>
      </c>
      <c r="C18" s="101">
        <v>100</v>
      </c>
      <c r="D18" s="101"/>
      <c r="E18" s="101">
        <f t="shared" si="0"/>
        <v>100</v>
      </c>
      <c r="F18" s="101">
        <v>180</v>
      </c>
      <c r="G18" s="101">
        <v>0</v>
      </c>
      <c r="H18" s="101">
        <f t="shared" si="1"/>
        <v>180</v>
      </c>
      <c r="I18" s="105">
        <f t="shared" si="2"/>
        <v>1800</v>
      </c>
      <c r="J18" s="105"/>
      <c r="K18" s="101">
        <v>200</v>
      </c>
      <c r="L18" s="101">
        <v>0</v>
      </c>
      <c r="M18" s="101">
        <f t="shared" si="4"/>
        <v>200</v>
      </c>
      <c r="N18" s="101">
        <v>360</v>
      </c>
      <c r="O18" s="101">
        <v>0</v>
      </c>
      <c r="P18" s="101">
        <f t="shared" si="5"/>
        <v>360</v>
      </c>
      <c r="Q18" s="105">
        <f t="shared" si="6"/>
        <v>1800</v>
      </c>
      <c r="R18" s="105"/>
      <c r="S18" s="101">
        <v>300</v>
      </c>
      <c r="T18" s="101">
        <v>0</v>
      </c>
      <c r="U18" s="101">
        <f t="shared" si="8"/>
        <v>300</v>
      </c>
      <c r="V18" s="101">
        <v>555</v>
      </c>
      <c r="W18" s="101">
        <v>0</v>
      </c>
      <c r="X18" s="101">
        <f t="shared" si="9"/>
        <v>555</v>
      </c>
      <c r="Y18" s="105">
        <f t="shared" si="10"/>
        <v>1850</v>
      </c>
      <c r="Z18" s="105"/>
      <c r="AA18" s="101">
        <v>350</v>
      </c>
      <c r="AB18" s="101">
        <v>0</v>
      </c>
      <c r="AC18" s="101">
        <f t="shared" si="12"/>
        <v>350</v>
      </c>
      <c r="AD18" s="101">
        <v>665</v>
      </c>
      <c r="AE18" s="101">
        <v>0</v>
      </c>
      <c r="AF18" s="101">
        <f t="shared" si="13"/>
        <v>665</v>
      </c>
      <c r="AG18" s="105">
        <f t="shared" si="14"/>
        <v>1900</v>
      </c>
      <c r="AH18" s="105"/>
      <c r="AI18" s="101">
        <v>400</v>
      </c>
      <c r="AJ18" s="101">
        <v>0</v>
      </c>
      <c r="AK18" s="101">
        <f t="shared" si="16"/>
        <v>400</v>
      </c>
      <c r="AL18" s="101">
        <v>760</v>
      </c>
      <c r="AM18" s="101">
        <v>0</v>
      </c>
      <c r="AN18" s="101">
        <f t="shared" si="17"/>
        <v>760</v>
      </c>
      <c r="AO18" s="105">
        <f t="shared" si="18"/>
        <v>1900</v>
      </c>
      <c r="AP18" s="105"/>
    </row>
    <row r="19" spans="1:42" ht="19.5" customHeight="1">
      <c r="A19" s="103">
        <v>13</v>
      </c>
      <c r="B19" s="110" t="s">
        <v>19</v>
      </c>
      <c r="C19" s="101">
        <v>1000</v>
      </c>
      <c r="D19" s="101">
        <v>2500</v>
      </c>
      <c r="E19" s="101">
        <f t="shared" si="0"/>
        <v>3500</v>
      </c>
      <c r="F19" s="101">
        <v>1500</v>
      </c>
      <c r="G19" s="101">
        <v>1125</v>
      </c>
      <c r="H19" s="101">
        <f t="shared" si="1"/>
        <v>2625</v>
      </c>
      <c r="I19" s="105">
        <f t="shared" si="2"/>
        <v>1500</v>
      </c>
      <c r="J19" s="105">
        <f t="shared" si="3"/>
        <v>450</v>
      </c>
      <c r="K19" s="101">
        <v>2000</v>
      </c>
      <c r="L19" s="101">
        <v>2500</v>
      </c>
      <c r="M19" s="101">
        <f t="shared" si="4"/>
        <v>4500</v>
      </c>
      <c r="N19" s="101">
        <v>3000</v>
      </c>
      <c r="O19" s="101">
        <v>1125</v>
      </c>
      <c r="P19" s="101">
        <f t="shared" si="5"/>
        <v>4125</v>
      </c>
      <c r="Q19" s="105">
        <f t="shared" si="6"/>
        <v>1500</v>
      </c>
      <c r="R19" s="105">
        <f t="shared" si="7"/>
        <v>450</v>
      </c>
      <c r="S19" s="101">
        <v>2100</v>
      </c>
      <c r="T19" s="101">
        <v>2500</v>
      </c>
      <c r="U19" s="101">
        <f t="shared" si="8"/>
        <v>4600</v>
      </c>
      <c r="V19" s="101">
        <v>3255</v>
      </c>
      <c r="W19" s="101">
        <v>1250</v>
      </c>
      <c r="X19" s="101">
        <f t="shared" si="9"/>
        <v>4505</v>
      </c>
      <c r="Y19" s="105">
        <f t="shared" si="10"/>
        <v>1550</v>
      </c>
      <c r="Z19" s="105">
        <f t="shared" si="11"/>
        <v>500</v>
      </c>
      <c r="AA19" s="101">
        <v>2200</v>
      </c>
      <c r="AB19" s="101">
        <v>2600</v>
      </c>
      <c r="AC19" s="101">
        <f t="shared" si="12"/>
        <v>4800</v>
      </c>
      <c r="AD19" s="101">
        <v>3410</v>
      </c>
      <c r="AE19" s="101">
        <v>1430</v>
      </c>
      <c r="AF19" s="101">
        <f t="shared" si="13"/>
        <v>4840</v>
      </c>
      <c r="AG19" s="105">
        <f t="shared" si="14"/>
        <v>1550</v>
      </c>
      <c r="AH19" s="105">
        <f t="shared" si="15"/>
        <v>550</v>
      </c>
      <c r="AI19" s="101">
        <v>2500</v>
      </c>
      <c r="AJ19" s="101">
        <v>2800</v>
      </c>
      <c r="AK19" s="101">
        <f t="shared" si="16"/>
        <v>5300</v>
      </c>
      <c r="AL19" s="101">
        <v>4000</v>
      </c>
      <c r="AM19" s="101">
        <v>1680</v>
      </c>
      <c r="AN19" s="101">
        <f t="shared" si="17"/>
        <v>5680</v>
      </c>
      <c r="AO19" s="105">
        <f t="shared" si="18"/>
        <v>1600</v>
      </c>
      <c r="AP19" s="105">
        <f t="shared" si="19"/>
        <v>600</v>
      </c>
    </row>
    <row r="20" spans="1:42" ht="19.5" customHeight="1">
      <c r="A20" s="103">
        <v>14</v>
      </c>
      <c r="B20" s="110" t="s">
        <v>20</v>
      </c>
      <c r="C20" s="101">
        <v>500</v>
      </c>
      <c r="D20" s="101">
        <v>0</v>
      </c>
      <c r="E20" s="101">
        <f t="shared" si="0"/>
        <v>500</v>
      </c>
      <c r="F20" s="101">
        <v>750</v>
      </c>
      <c r="G20" s="101">
        <v>0</v>
      </c>
      <c r="H20" s="101">
        <f t="shared" si="1"/>
        <v>750</v>
      </c>
      <c r="I20" s="105">
        <f t="shared" si="2"/>
        <v>1500</v>
      </c>
      <c r="J20" s="105"/>
      <c r="K20" s="101">
        <v>1000</v>
      </c>
      <c r="L20" s="101">
        <v>0</v>
      </c>
      <c r="M20" s="101">
        <f t="shared" si="4"/>
        <v>1000</v>
      </c>
      <c r="N20" s="101">
        <v>1500</v>
      </c>
      <c r="O20" s="101">
        <v>0</v>
      </c>
      <c r="P20" s="101">
        <f t="shared" si="5"/>
        <v>1500</v>
      </c>
      <c r="Q20" s="105">
        <f t="shared" si="6"/>
        <v>1500</v>
      </c>
      <c r="R20" s="105"/>
      <c r="S20" s="101">
        <v>1500</v>
      </c>
      <c r="T20" s="101">
        <v>0</v>
      </c>
      <c r="U20" s="101">
        <f t="shared" si="8"/>
        <v>1500</v>
      </c>
      <c r="V20" s="101">
        <v>2385</v>
      </c>
      <c r="W20" s="101">
        <v>0</v>
      </c>
      <c r="X20" s="101">
        <f t="shared" si="9"/>
        <v>2385</v>
      </c>
      <c r="Y20" s="105">
        <f t="shared" si="10"/>
        <v>1590</v>
      </c>
      <c r="Z20" s="105"/>
      <c r="AA20" s="101">
        <v>1550</v>
      </c>
      <c r="AB20" s="101">
        <v>0</v>
      </c>
      <c r="AC20" s="101">
        <f t="shared" si="12"/>
        <v>1550</v>
      </c>
      <c r="AD20" s="101">
        <v>2480</v>
      </c>
      <c r="AE20" s="101">
        <v>0</v>
      </c>
      <c r="AF20" s="101">
        <f t="shared" si="13"/>
        <v>2480</v>
      </c>
      <c r="AG20" s="105">
        <f t="shared" si="14"/>
        <v>1600</v>
      </c>
      <c r="AH20" s="105"/>
      <c r="AI20" s="101">
        <v>1600</v>
      </c>
      <c r="AJ20" s="101">
        <v>0</v>
      </c>
      <c r="AK20" s="101">
        <f t="shared" si="16"/>
        <v>1600</v>
      </c>
      <c r="AL20" s="101">
        <v>2720</v>
      </c>
      <c r="AM20" s="101">
        <v>0</v>
      </c>
      <c r="AN20" s="101">
        <f t="shared" si="17"/>
        <v>2720</v>
      </c>
      <c r="AO20" s="105">
        <f t="shared" si="18"/>
        <v>1700</v>
      </c>
      <c r="AP20" s="105"/>
    </row>
    <row r="21" spans="1:42" s="187" customFormat="1" ht="19.5" customHeight="1">
      <c r="A21" s="181">
        <v>15</v>
      </c>
      <c r="B21" s="182" t="s">
        <v>21</v>
      </c>
      <c r="C21" s="183">
        <v>0</v>
      </c>
      <c r="D21" s="183">
        <v>0</v>
      </c>
      <c r="E21" s="183">
        <f t="shared" si="0"/>
        <v>0</v>
      </c>
      <c r="F21" s="183">
        <v>0</v>
      </c>
      <c r="G21" s="183">
        <v>0</v>
      </c>
      <c r="H21" s="183">
        <f t="shared" si="1"/>
        <v>0</v>
      </c>
      <c r="I21" s="186"/>
      <c r="J21" s="186"/>
      <c r="K21" s="183">
        <v>0</v>
      </c>
      <c r="L21" s="183">
        <v>0</v>
      </c>
      <c r="M21" s="183">
        <f t="shared" si="4"/>
        <v>0</v>
      </c>
      <c r="N21" s="183">
        <v>0</v>
      </c>
      <c r="O21" s="183">
        <v>0</v>
      </c>
      <c r="P21" s="183">
        <f t="shared" si="5"/>
        <v>0</v>
      </c>
      <c r="Q21" s="186"/>
      <c r="R21" s="186"/>
      <c r="S21" s="183">
        <v>0</v>
      </c>
      <c r="T21" s="183">
        <v>0</v>
      </c>
      <c r="U21" s="183">
        <f t="shared" si="8"/>
        <v>0</v>
      </c>
      <c r="V21" s="183">
        <v>0</v>
      </c>
      <c r="W21" s="183">
        <v>0</v>
      </c>
      <c r="X21" s="183">
        <f t="shared" si="9"/>
        <v>0</v>
      </c>
      <c r="Y21" s="186"/>
      <c r="Z21" s="186"/>
      <c r="AA21" s="183">
        <v>0</v>
      </c>
      <c r="AB21" s="183">
        <v>0</v>
      </c>
      <c r="AC21" s="183">
        <f t="shared" si="12"/>
        <v>0</v>
      </c>
      <c r="AD21" s="183">
        <v>0</v>
      </c>
      <c r="AE21" s="183">
        <v>0</v>
      </c>
      <c r="AF21" s="183">
        <f t="shared" si="13"/>
        <v>0</v>
      </c>
      <c r="AG21" s="186"/>
      <c r="AH21" s="186"/>
      <c r="AI21" s="183">
        <v>0</v>
      </c>
      <c r="AJ21" s="183">
        <v>0</v>
      </c>
      <c r="AK21" s="183">
        <f t="shared" si="16"/>
        <v>0</v>
      </c>
      <c r="AL21" s="183">
        <v>0</v>
      </c>
      <c r="AM21" s="183">
        <v>0</v>
      </c>
      <c r="AN21" s="183">
        <f t="shared" si="17"/>
        <v>0</v>
      </c>
      <c r="AO21" s="186"/>
      <c r="AP21" s="186"/>
    </row>
    <row r="22" spans="1:42" ht="19.5" customHeight="1">
      <c r="A22" s="103">
        <v>16</v>
      </c>
      <c r="B22" s="110" t="s">
        <v>22</v>
      </c>
      <c r="C22" s="101">
        <v>0</v>
      </c>
      <c r="D22" s="101">
        <v>4000</v>
      </c>
      <c r="E22" s="101">
        <f t="shared" si="0"/>
        <v>4000</v>
      </c>
      <c r="F22" s="101">
        <v>0</v>
      </c>
      <c r="G22" s="101">
        <v>1600</v>
      </c>
      <c r="H22" s="101">
        <f t="shared" si="1"/>
        <v>1600</v>
      </c>
      <c r="I22" s="105"/>
      <c r="J22" s="105">
        <f t="shared" si="3"/>
        <v>400</v>
      </c>
      <c r="K22" s="101">
        <v>0</v>
      </c>
      <c r="L22" s="101">
        <v>4500</v>
      </c>
      <c r="M22" s="101">
        <f t="shared" si="4"/>
        <v>4500</v>
      </c>
      <c r="N22" s="101">
        <v>0</v>
      </c>
      <c r="O22" s="101">
        <v>2025</v>
      </c>
      <c r="P22" s="101">
        <f t="shared" si="5"/>
        <v>2025</v>
      </c>
      <c r="Q22" s="105"/>
      <c r="R22" s="105">
        <f t="shared" si="7"/>
        <v>450</v>
      </c>
      <c r="S22" s="101">
        <v>0</v>
      </c>
      <c r="T22" s="101">
        <v>4800</v>
      </c>
      <c r="U22" s="101">
        <f t="shared" si="8"/>
        <v>4800</v>
      </c>
      <c r="V22" s="101">
        <v>0</v>
      </c>
      <c r="W22" s="101">
        <v>2332.8000000000002</v>
      </c>
      <c r="X22" s="101">
        <f t="shared" si="9"/>
        <v>2332.8000000000002</v>
      </c>
      <c r="Y22" s="105"/>
      <c r="Z22" s="105">
        <f t="shared" si="11"/>
        <v>486</v>
      </c>
      <c r="AA22" s="101">
        <v>0</v>
      </c>
      <c r="AB22" s="101">
        <v>5000</v>
      </c>
      <c r="AC22" s="101">
        <f t="shared" si="12"/>
        <v>5000</v>
      </c>
      <c r="AD22" s="101">
        <v>0</v>
      </c>
      <c r="AE22" s="101">
        <v>2580</v>
      </c>
      <c r="AF22" s="101">
        <f t="shared" si="13"/>
        <v>2580</v>
      </c>
      <c r="AG22" s="105"/>
      <c r="AH22" s="105">
        <f t="shared" si="15"/>
        <v>516</v>
      </c>
      <c r="AI22" s="101">
        <v>0</v>
      </c>
      <c r="AJ22" s="101">
        <v>5200</v>
      </c>
      <c r="AK22" s="101">
        <f t="shared" si="16"/>
        <v>5200</v>
      </c>
      <c r="AL22" s="101">
        <v>0</v>
      </c>
      <c r="AM22" s="101">
        <v>2860</v>
      </c>
      <c r="AN22" s="101">
        <f t="shared" si="17"/>
        <v>2860</v>
      </c>
      <c r="AO22" s="105"/>
      <c r="AP22" s="105">
        <f t="shared" si="19"/>
        <v>550</v>
      </c>
    </row>
    <row r="23" spans="1:42" ht="19.5" customHeight="1">
      <c r="A23" s="103">
        <v>17</v>
      </c>
      <c r="B23" s="110" t="s">
        <v>23</v>
      </c>
      <c r="C23" s="101">
        <v>0</v>
      </c>
      <c r="D23" s="101">
        <v>0</v>
      </c>
      <c r="E23" s="101">
        <f t="shared" si="0"/>
        <v>0</v>
      </c>
      <c r="F23" s="101">
        <v>0</v>
      </c>
      <c r="G23" s="101">
        <v>0</v>
      </c>
      <c r="H23" s="101">
        <f t="shared" si="1"/>
        <v>0</v>
      </c>
      <c r="I23" s="105"/>
      <c r="J23" s="105"/>
      <c r="K23" s="101">
        <v>0</v>
      </c>
      <c r="L23" s="101">
        <v>0</v>
      </c>
      <c r="M23" s="101">
        <f t="shared" si="4"/>
        <v>0</v>
      </c>
      <c r="N23" s="101">
        <v>0</v>
      </c>
      <c r="O23" s="101">
        <v>0</v>
      </c>
      <c r="P23" s="101">
        <f t="shared" si="5"/>
        <v>0</v>
      </c>
      <c r="Q23" s="105"/>
      <c r="R23" s="105"/>
      <c r="S23" s="101">
        <v>0</v>
      </c>
      <c r="T23" s="101">
        <v>0</v>
      </c>
      <c r="U23" s="101">
        <f t="shared" si="8"/>
        <v>0</v>
      </c>
      <c r="V23" s="101">
        <v>0</v>
      </c>
      <c r="W23" s="101">
        <v>0</v>
      </c>
      <c r="X23" s="101">
        <f t="shared" si="9"/>
        <v>0</v>
      </c>
      <c r="Y23" s="105"/>
      <c r="Z23" s="105"/>
      <c r="AA23" s="101">
        <v>0</v>
      </c>
      <c r="AB23" s="101">
        <v>0</v>
      </c>
      <c r="AC23" s="101">
        <f t="shared" si="12"/>
        <v>0</v>
      </c>
      <c r="AD23" s="101">
        <v>0</v>
      </c>
      <c r="AE23" s="101">
        <v>0</v>
      </c>
      <c r="AF23" s="101">
        <f t="shared" si="13"/>
        <v>0</v>
      </c>
      <c r="AG23" s="105"/>
      <c r="AH23" s="105"/>
      <c r="AI23" s="101">
        <v>0</v>
      </c>
      <c r="AJ23" s="101">
        <v>0</v>
      </c>
      <c r="AK23" s="101">
        <f t="shared" si="16"/>
        <v>0</v>
      </c>
      <c r="AL23" s="101">
        <v>0</v>
      </c>
      <c r="AM23" s="101">
        <v>0</v>
      </c>
      <c r="AN23" s="101">
        <f t="shared" si="17"/>
        <v>0</v>
      </c>
      <c r="AO23" s="105"/>
      <c r="AP23" s="105"/>
    </row>
    <row r="24" spans="1:42" ht="19.5" customHeight="1">
      <c r="A24" s="103">
        <v>18</v>
      </c>
      <c r="B24" s="110" t="s">
        <v>24</v>
      </c>
      <c r="C24" s="101">
        <v>100</v>
      </c>
      <c r="D24" s="101">
        <v>0</v>
      </c>
      <c r="E24" s="101">
        <f t="shared" si="0"/>
        <v>100</v>
      </c>
      <c r="F24" s="101">
        <v>160</v>
      </c>
      <c r="G24" s="101">
        <v>0</v>
      </c>
      <c r="H24" s="101">
        <f t="shared" si="1"/>
        <v>160</v>
      </c>
      <c r="I24" s="105">
        <f t="shared" si="2"/>
        <v>1600</v>
      </c>
      <c r="J24" s="105"/>
      <c r="K24" s="101">
        <v>200</v>
      </c>
      <c r="L24" s="101">
        <v>0</v>
      </c>
      <c r="M24" s="101">
        <f t="shared" si="4"/>
        <v>200</v>
      </c>
      <c r="N24" s="101">
        <v>360</v>
      </c>
      <c r="O24" s="101">
        <v>0</v>
      </c>
      <c r="P24" s="101">
        <f t="shared" si="5"/>
        <v>360</v>
      </c>
      <c r="Q24" s="105">
        <f t="shared" si="6"/>
        <v>1800</v>
      </c>
      <c r="R24" s="105"/>
      <c r="S24" s="101">
        <v>300</v>
      </c>
      <c r="T24" s="101">
        <v>0</v>
      </c>
      <c r="U24" s="101">
        <f t="shared" si="8"/>
        <v>300</v>
      </c>
      <c r="V24" s="101">
        <v>555</v>
      </c>
      <c r="W24" s="101">
        <v>0</v>
      </c>
      <c r="X24" s="101">
        <f t="shared" si="9"/>
        <v>555</v>
      </c>
      <c r="Y24" s="105">
        <f t="shared" si="10"/>
        <v>1850</v>
      </c>
      <c r="Z24" s="105"/>
      <c r="AA24" s="101">
        <v>350</v>
      </c>
      <c r="AB24" s="101">
        <v>0</v>
      </c>
      <c r="AC24" s="101">
        <f t="shared" si="12"/>
        <v>350</v>
      </c>
      <c r="AD24" s="101">
        <v>665</v>
      </c>
      <c r="AE24" s="101">
        <v>0</v>
      </c>
      <c r="AF24" s="101">
        <f t="shared" si="13"/>
        <v>665</v>
      </c>
      <c r="AG24" s="105">
        <f t="shared" si="14"/>
        <v>1900</v>
      </c>
      <c r="AH24" s="105"/>
      <c r="AI24" s="101">
        <v>400</v>
      </c>
      <c r="AJ24" s="101">
        <v>0</v>
      </c>
      <c r="AK24" s="101">
        <f t="shared" si="16"/>
        <v>400</v>
      </c>
      <c r="AL24" s="101">
        <v>760</v>
      </c>
      <c r="AM24" s="101">
        <v>0</v>
      </c>
      <c r="AN24" s="101">
        <f t="shared" si="17"/>
        <v>760</v>
      </c>
      <c r="AO24" s="105">
        <f t="shared" si="18"/>
        <v>1900</v>
      </c>
      <c r="AP24" s="105"/>
    </row>
    <row r="25" spans="1:42" ht="19.5" customHeight="1">
      <c r="A25" s="103">
        <v>19</v>
      </c>
      <c r="B25" s="110" t="s">
        <v>25</v>
      </c>
      <c r="C25" s="101">
        <v>0</v>
      </c>
      <c r="D25" s="101">
        <v>0</v>
      </c>
      <c r="E25" s="101">
        <f t="shared" si="0"/>
        <v>0</v>
      </c>
      <c r="F25" s="101">
        <v>0</v>
      </c>
      <c r="G25" s="101">
        <v>0</v>
      </c>
      <c r="H25" s="101">
        <f t="shared" si="1"/>
        <v>0</v>
      </c>
      <c r="I25" s="105"/>
      <c r="J25" s="105"/>
      <c r="K25" s="101">
        <v>100</v>
      </c>
      <c r="L25" s="101">
        <v>0</v>
      </c>
      <c r="M25" s="101">
        <f t="shared" si="4"/>
        <v>100</v>
      </c>
      <c r="N25" s="101">
        <v>180</v>
      </c>
      <c r="O25" s="101">
        <v>0</v>
      </c>
      <c r="P25" s="101">
        <f t="shared" si="5"/>
        <v>180</v>
      </c>
      <c r="Q25" s="105">
        <f t="shared" si="6"/>
        <v>1800</v>
      </c>
      <c r="R25" s="105"/>
      <c r="S25" s="101">
        <v>200</v>
      </c>
      <c r="T25" s="101">
        <v>0</v>
      </c>
      <c r="U25" s="101">
        <f t="shared" si="8"/>
        <v>200</v>
      </c>
      <c r="V25" s="101">
        <v>370</v>
      </c>
      <c r="W25" s="101">
        <v>0</v>
      </c>
      <c r="X25" s="101">
        <f t="shared" si="9"/>
        <v>370</v>
      </c>
      <c r="Y25" s="105">
        <f t="shared" si="10"/>
        <v>1850</v>
      </c>
      <c r="Z25" s="105"/>
      <c r="AA25" s="101">
        <v>250</v>
      </c>
      <c r="AB25" s="101">
        <v>0</v>
      </c>
      <c r="AC25" s="101">
        <f t="shared" si="12"/>
        <v>250</v>
      </c>
      <c r="AD25" s="101">
        <v>475</v>
      </c>
      <c r="AE25" s="101">
        <v>0</v>
      </c>
      <c r="AF25" s="101">
        <f t="shared" si="13"/>
        <v>475</v>
      </c>
      <c r="AG25" s="105">
        <f t="shared" si="14"/>
        <v>1900</v>
      </c>
      <c r="AH25" s="105"/>
      <c r="AI25" s="101">
        <v>400</v>
      </c>
      <c r="AJ25" s="101">
        <v>0</v>
      </c>
      <c r="AK25" s="101">
        <f t="shared" si="16"/>
        <v>400</v>
      </c>
      <c r="AL25" s="101">
        <v>760</v>
      </c>
      <c r="AM25" s="101">
        <v>0</v>
      </c>
      <c r="AN25" s="101">
        <f t="shared" si="17"/>
        <v>760</v>
      </c>
      <c r="AO25" s="105">
        <f t="shared" si="18"/>
        <v>1900</v>
      </c>
      <c r="AP25" s="105"/>
    </row>
    <row r="26" spans="1:42" ht="19.5" customHeight="1">
      <c r="A26" s="103">
        <v>20</v>
      </c>
      <c r="B26" s="110" t="s">
        <v>26</v>
      </c>
      <c r="C26" s="101">
        <v>0</v>
      </c>
      <c r="D26" s="101">
        <v>0</v>
      </c>
      <c r="E26" s="101">
        <f t="shared" si="0"/>
        <v>0</v>
      </c>
      <c r="F26" s="101">
        <v>0</v>
      </c>
      <c r="G26" s="101">
        <v>0</v>
      </c>
      <c r="H26" s="101">
        <f t="shared" si="1"/>
        <v>0</v>
      </c>
      <c r="I26" s="105"/>
      <c r="J26" s="105"/>
      <c r="K26" s="101">
        <v>0</v>
      </c>
      <c r="L26" s="101">
        <v>0</v>
      </c>
      <c r="M26" s="101">
        <f t="shared" si="4"/>
        <v>0</v>
      </c>
      <c r="N26" s="101">
        <v>0</v>
      </c>
      <c r="O26" s="101">
        <v>0</v>
      </c>
      <c r="P26" s="101">
        <f t="shared" si="5"/>
        <v>0</v>
      </c>
      <c r="Q26" s="105"/>
      <c r="R26" s="105"/>
      <c r="S26" s="101">
        <v>0</v>
      </c>
      <c r="T26" s="101">
        <v>0</v>
      </c>
      <c r="U26" s="101">
        <f t="shared" si="8"/>
        <v>0</v>
      </c>
      <c r="V26" s="101">
        <v>0</v>
      </c>
      <c r="W26" s="101">
        <v>0</v>
      </c>
      <c r="X26" s="101">
        <f t="shared" si="9"/>
        <v>0</v>
      </c>
      <c r="Y26" s="105"/>
      <c r="Z26" s="105"/>
      <c r="AA26" s="101">
        <v>0</v>
      </c>
      <c r="AB26" s="101">
        <v>0</v>
      </c>
      <c r="AC26" s="101">
        <f t="shared" si="12"/>
        <v>0</v>
      </c>
      <c r="AD26" s="101">
        <v>0</v>
      </c>
      <c r="AE26" s="101">
        <v>0</v>
      </c>
      <c r="AF26" s="101">
        <f t="shared" si="13"/>
        <v>0</v>
      </c>
      <c r="AG26" s="105"/>
      <c r="AH26" s="105"/>
      <c r="AI26" s="101">
        <v>0</v>
      </c>
      <c r="AJ26" s="101">
        <v>0</v>
      </c>
      <c r="AK26" s="101">
        <f t="shared" si="16"/>
        <v>0</v>
      </c>
      <c r="AL26" s="101">
        <v>0</v>
      </c>
      <c r="AM26" s="101">
        <v>0</v>
      </c>
      <c r="AN26" s="101">
        <f t="shared" si="17"/>
        <v>0</v>
      </c>
      <c r="AO26" s="105"/>
      <c r="AP26" s="105"/>
    </row>
    <row r="27" spans="1:42" ht="19.5" customHeight="1">
      <c r="A27" s="103">
        <v>21</v>
      </c>
      <c r="B27" s="110" t="s">
        <v>27</v>
      </c>
      <c r="C27" s="101">
        <v>0</v>
      </c>
      <c r="D27" s="101">
        <v>500</v>
      </c>
      <c r="E27" s="101">
        <f t="shared" si="0"/>
        <v>500</v>
      </c>
      <c r="F27" s="101">
        <v>0</v>
      </c>
      <c r="G27" s="101">
        <v>150</v>
      </c>
      <c r="H27" s="101">
        <f t="shared" si="1"/>
        <v>150</v>
      </c>
      <c r="I27" s="105"/>
      <c r="J27" s="105">
        <f t="shared" si="3"/>
        <v>300</v>
      </c>
      <c r="K27" s="101">
        <v>0</v>
      </c>
      <c r="L27" s="101">
        <v>700</v>
      </c>
      <c r="M27" s="101">
        <f t="shared" si="4"/>
        <v>700</v>
      </c>
      <c r="N27" s="101">
        <v>0</v>
      </c>
      <c r="O27" s="101">
        <v>245</v>
      </c>
      <c r="P27" s="101">
        <f t="shared" si="5"/>
        <v>245</v>
      </c>
      <c r="Q27" s="105"/>
      <c r="R27" s="105">
        <f t="shared" si="7"/>
        <v>350</v>
      </c>
      <c r="S27" s="101">
        <v>0</v>
      </c>
      <c r="T27" s="101">
        <v>900</v>
      </c>
      <c r="U27" s="101">
        <f t="shared" si="8"/>
        <v>900</v>
      </c>
      <c r="V27" s="101">
        <v>0</v>
      </c>
      <c r="W27" s="101">
        <v>360</v>
      </c>
      <c r="X27" s="101">
        <f t="shared" si="9"/>
        <v>360</v>
      </c>
      <c r="Y27" s="105"/>
      <c r="Z27" s="105">
        <f t="shared" si="11"/>
        <v>400</v>
      </c>
      <c r="AA27" s="101">
        <v>0</v>
      </c>
      <c r="AB27" s="101">
        <v>1000</v>
      </c>
      <c r="AC27" s="101">
        <f t="shared" si="12"/>
        <v>1000</v>
      </c>
      <c r="AD27" s="101">
        <v>0</v>
      </c>
      <c r="AE27" s="101">
        <v>450</v>
      </c>
      <c r="AF27" s="101">
        <f t="shared" si="13"/>
        <v>450</v>
      </c>
      <c r="AG27" s="105"/>
      <c r="AH27" s="105">
        <f t="shared" si="15"/>
        <v>450</v>
      </c>
      <c r="AI27" s="101">
        <v>0</v>
      </c>
      <c r="AJ27" s="101">
        <v>1200</v>
      </c>
      <c r="AK27" s="101">
        <f t="shared" si="16"/>
        <v>1200</v>
      </c>
      <c r="AL27" s="101">
        <v>0</v>
      </c>
      <c r="AM27" s="101">
        <v>600</v>
      </c>
      <c r="AN27" s="101">
        <f t="shared" si="17"/>
        <v>600</v>
      </c>
      <c r="AO27" s="105"/>
      <c r="AP27" s="105">
        <f t="shared" si="19"/>
        <v>500</v>
      </c>
    </row>
    <row r="28" spans="1:42" ht="19.5" customHeight="1">
      <c r="A28" s="103">
        <v>22</v>
      </c>
      <c r="B28" s="110" t="s">
        <v>28</v>
      </c>
      <c r="C28" s="101">
        <v>100</v>
      </c>
      <c r="D28" s="101">
        <v>0</v>
      </c>
      <c r="E28" s="101">
        <f t="shared" si="0"/>
        <v>100</v>
      </c>
      <c r="F28" s="101">
        <v>150</v>
      </c>
      <c r="G28" s="101">
        <v>0</v>
      </c>
      <c r="H28" s="101">
        <f t="shared" si="1"/>
        <v>150</v>
      </c>
      <c r="I28" s="105">
        <f t="shared" si="2"/>
        <v>1500</v>
      </c>
      <c r="J28" s="105"/>
      <c r="K28" s="101">
        <v>200</v>
      </c>
      <c r="L28" s="101">
        <v>0</v>
      </c>
      <c r="M28" s="101">
        <f t="shared" si="4"/>
        <v>200</v>
      </c>
      <c r="N28" s="101">
        <v>320</v>
      </c>
      <c r="O28" s="101">
        <v>0</v>
      </c>
      <c r="P28" s="101">
        <f t="shared" si="5"/>
        <v>320</v>
      </c>
      <c r="Q28" s="105">
        <f t="shared" si="6"/>
        <v>1600</v>
      </c>
      <c r="R28" s="105"/>
      <c r="S28" s="101">
        <v>300</v>
      </c>
      <c r="T28" s="101">
        <v>0</v>
      </c>
      <c r="U28" s="101">
        <f t="shared" si="8"/>
        <v>300</v>
      </c>
      <c r="V28" s="101">
        <v>495</v>
      </c>
      <c r="W28" s="101">
        <v>0</v>
      </c>
      <c r="X28" s="101">
        <f t="shared" si="9"/>
        <v>495</v>
      </c>
      <c r="Y28" s="105">
        <f t="shared" si="10"/>
        <v>1650</v>
      </c>
      <c r="Z28" s="105"/>
      <c r="AA28" s="101">
        <v>350</v>
      </c>
      <c r="AB28" s="101">
        <v>0</v>
      </c>
      <c r="AC28" s="101">
        <f t="shared" si="12"/>
        <v>350</v>
      </c>
      <c r="AD28" s="101">
        <v>595</v>
      </c>
      <c r="AE28" s="101">
        <v>0</v>
      </c>
      <c r="AF28" s="101">
        <f t="shared" si="13"/>
        <v>595</v>
      </c>
      <c r="AG28" s="105">
        <f t="shared" si="14"/>
        <v>1700</v>
      </c>
      <c r="AH28" s="105"/>
      <c r="AI28" s="101">
        <v>400</v>
      </c>
      <c r="AJ28" s="101">
        <v>0</v>
      </c>
      <c r="AK28" s="101">
        <f t="shared" si="16"/>
        <v>400</v>
      </c>
      <c r="AL28" s="101">
        <v>680</v>
      </c>
      <c r="AM28" s="101">
        <v>0</v>
      </c>
      <c r="AN28" s="101">
        <f t="shared" si="17"/>
        <v>680</v>
      </c>
      <c r="AO28" s="105">
        <f t="shared" si="18"/>
        <v>1700</v>
      </c>
      <c r="AP28" s="105"/>
    </row>
    <row r="29" spans="1:42" ht="19.5" customHeight="1">
      <c r="A29" s="103">
        <v>23</v>
      </c>
      <c r="B29" s="110" t="s">
        <v>29</v>
      </c>
      <c r="C29" s="101">
        <v>100</v>
      </c>
      <c r="D29" s="101">
        <v>0</v>
      </c>
      <c r="E29" s="101">
        <f t="shared" si="0"/>
        <v>100</v>
      </c>
      <c r="F29" s="101">
        <v>150</v>
      </c>
      <c r="G29" s="101">
        <v>0</v>
      </c>
      <c r="H29" s="101">
        <f t="shared" si="1"/>
        <v>150</v>
      </c>
      <c r="I29" s="105">
        <f t="shared" si="2"/>
        <v>1500</v>
      </c>
      <c r="J29" s="105"/>
      <c r="K29" s="101">
        <v>300</v>
      </c>
      <c r="L29" s="101">
        <v>0</v>
      </c>
      <c r="M29" s="101">
        <f t="shared" si="4"/>
        <v>300</v>
      </c>
      <c r="N29" s="101">
        <v>480</v>
      </c>
      <c r="O29" s="101">
        <v>0</v>
      </c>
      <c r="P29" s="101">
        <f t="shared" si="5"/>
        <v>480</v>
      </c>
      <c r="Q29" s="105">
        <f t="shared" si="6"/>
        <v>1600</v>
      </c>
      <c r="R29" s="105"/>
      <c r="S29" s="101">
        <v>300</v>
      </c>
      <c r="T29" s="101">
        <v>0</v>
      </c>
      <c r="U29" s="101">
        <f t="shared" si="8"/>
        <v>300</v>
      </c>
      <c r="V29" s="101">
        <v>495</v>
      </c>
      <c r="W29" s="101">
        <v>0</v>
      </c>
      <c r="X29" s="101">
        <f t="shared" si="9"/>
        <v>495</v>
      </c>
      <c r="Y29" s="105">
        <f t="shared" si="10"/>
        <v>1650</v>
      </c>
      <c r="Z29" s="105"/>
      <c r="AA29" s="101">
        <v>350</v>
      </c>
      <c r="AB29" s="101">
        <v>0</v>
      </c>
      <c r="AC29" s="101">
        <f t="shared" si="12"/>
        <v>350</v>
      </c>
      <c r="AD29" s="101">
        <v>595</v>
      </c>
      <c r="AE29" s="101">
        <v>0</v>
      </c>
      <c r="AF29" s="101">
        <f t="shared" si="13"/>
        <v>595</v>
      </c>
      <c r="AG29" s="105">
        <f t="shared" si="14"/>
        <v>1700</v>
      </c>
      <c r="AH29" s="105"/>
      <c r="AI29" s="101">
        <v>400</v>
      </c>
      <c r="AJ29" s="101">
        <v>0</v>
      </c>
      <c r="AK29" s="101">
        <f t="shared" si="16"/>
        <v>400</v>
      </c>
      <c r="AL29" s="101">
        <v>680</v>
      </c>
      <c r="AM29" s="101">
        <v>0</v>
      </c>
      <c r="AN29" s="101">
        <f t="shared" si="17"/>
        <v>680</v>
      </c>
      <c r="AO29" s="105">
        <f t="shared" si="18"/>
        <v>1700</v>
      </c>
      <c r="AP29" s="105"/>
    </row>
    <row r="30" spans="1:42" ht="19.5" customHeight="1">
      <c r="A30" s="103">
        <v>24</v>
      </c>
      <c r="B30" s="110" t="s">
        <v>30</v>
      </c>
      <c r="C30" s="101">
        <v>0</v>
      </c>
      <c r="D30" s="101">
        <v>0</v>
      </c>
      <c r="E30" s="101">
        <f t="shared" si="0"/>
        <v>0</v>
      </c>
      <c r="F30" s="101">
        <v>0</v>
      </c>
      <c r="G30" s="101">
        <v>0</v>
      </c>
      <c r="H30" s="101">
        <f t="shared" si="1"/>
        <v>0</v>
      </c>
      <c r="I30" s="105"/>
      <c r="J30" s="105"/>
      <c r="K30" s="101">
        <v>0</v>
      </c>
      <c r="L30" s="101">
        <v>0</v>
      </c>
      <c r="M30" s="101">
        <f t="shared" si="4"/>
        <v>0</v>
      </c>
      <c r="N30" s="101">
        <v>0</v>
      </c>
      <c r="O30" s="101">
        <v>0</v>
      </c>
      <c r="P30" s="101">
        <f t="shared" si="5"/>
        <v>0</v>
      </c>
      <c r="Q30" s="105"/>
      <c r="R30" s="105"/>
      <c r="S30" s="101">
        <v>0</v>
      </c>
      <c r="T30" s="101">
        <v>0</v>
      </c>
      <c r="U30" s="101">
        <f t="shared" si="8"/>
        <v>0</v>
      </c>
      <c r="V30" s="101">
        <v>0</v>
      </c>
      <c r="W30" s="101">
        <v>0</v>
      </c>
      <c r="X30" s="101">
        <f t="shared" si="9"/>
        <v>0</v>
      </c>
      <c r="Y30" s="105"/>
      <c r="Z30" s="105"/>
      <c r="AA30" s="101">
        <v>0</v>
      </c>
      <c r="AB30" s="101">
        <v>0</v>
      </c>
      <c r="AC30" s="101">
        <f t="shared" si="12"/>
        <v>0</v>
      </c>
      <c r="AD30" s="101">
        <v>0</v>
      </c>
      <c r="AE30" s="101">
        <v>0</v>
      </c>
      <c r="AF30" s="101">
        <f t="shared" si="13"/>
        <v>0</v>
      </c>
      <c r="AG30" s="105"/>
      <c r="AH30" s="105"/>
      <c r="AI30" s="101">
        <v>0</v>
      </c>
      <c r="AJ30" s="101">
        <v>0</v>
      </c>
      <c r="AK30" s="101">
        <f t="shared" si="16"/>
        <v>0</v>
      </c>
      <c r="AL30" s="101">
        <v>0</v>
      </c>
      <c r="AM30" s="101">
        <v>0</v>
      </c>
      <c r="AN30" s="101">
        <f t="shared" si="17"/>
        <v>0</v>
      </c>
      <c r="AO30" s="105"/>
      <c r="AP30" s="105"/>
    </row>
    <row r="31" spans="1:42" ht="19.5" customHeight="1">
      <c r="A31" s="103">
        <v>25</v>
      </c>
      <c r="B31" s="110" t="s">
        <v>31</v>
      </c>
      <c r="C31" s="101">
        <v>1000</v>
      </c>
      <c r="D31" s="101">
        <v>1700</v>
      </c>
      <c r="E31" s="101">
        <f t="shared" si="0"/>
        <v>2700</v>
      </c>
      <c r="F31" s="101">
        <v>1410</v>
      </c>
      <c r="G31" s="101">
        <v>1285.2</v>
      </c>
      <c r="H31" s="101">
        <f t="shared" si="1"/>
        <v>2695.2</v>
      </c>
      <c r="I31" s="105">
        <f t="shared" si="2"/>
        <v>1410</v>
      </c>
      <c r="J31" s="105">
        <f t="shared" si="3"/>
        <v>756</v>
      </c>
      <c r="K31" s="101">
        <v>2000</v>
      </c>
      <c r="L31" s="101">
        <v>2200</v>
      </c>
      <c r="M31" s="101">
        <f t="shared" si="4"/>
        <v>4200</v>
      </c>
      <c r="N31" s="101">
        <v>2940</v>
      </c>
      <c r="O31" s="101">
        <v>1760</v>
      </c>
      <c r="P31" s="101">
        <f t="shared" si="5"/>
        <v>4700</v>
      </c>
      <c r="Q31" s="105">
        <f t="shared" si="6"/>
        <v>1470</v>
      </c>
      <c r="R31" s="105">
        <f t="shared" si="7"/>
        <v>800</v>
      </c>
      <c r="S31" s="101">
        <v>2100</v>
      </c>
      <c r="T31" s="101">
        <v>2500</v>
      </c>
      <c r="U31" s="101">
        <f t="shared" si="8"/>
        <v>4600</v>
      </c>
      <c r="V31" s="101">
        <v>3150</v>
      </c>
      <c r="W31" s="101">
        <v>2125</v>
      </c>
      <c r="X31" s="101">
        <f t="shared" si="9"/>
        <v>5275</v>
      </c>
      <c r="Y31" s="105">
        <f t="shared" si="10"/>
        <v>1500</v>
      </c>
      <c r="Z31" s="105">
        <f t="shared" si="11"/>
        <v>850</v>
      </c>
      <c r="AA31" s="101">
        <v>2200</v>
      </c>
      <c r="AB31" s="101">
        <v>2800</v>
      </c>
      <c r="AC31" s="101">
        <f t="shared" si="12"/>
        <v>5000</v>
      </c>
      <c r="AD31" s="101">
        <v>3520</v>
      </c>
      <c r="AE31" s="101">
        <v>2520</v>
      </c>
      <c r="AF31" s="101">
        <f t="shared" si="13"/>
        <v>6040</v>
      </c>
      <c r="AG31" s="105">
        <f t="shared" si="14"/>
        <v>1600</v>
      </c>
      <c r="AH31" s="105">
        <f t="shared" si="15"/>
        <v>900</v>
      </c>
      <c r="AI31" s="101">
        <v>2500</v>
      </c>
      <c r="AJ31" s="101">
        <v>3000</v>
      </c>
      <c r="AK31" s="101">
        <f t="shared" si="16"/>
        <v>5500</v>
      </c>
      <c r="AL31" s="101">
        <v>4125</v>
      </c>
      <c r="AM31" s="101">
        <v>2922</v>
      </c>
      <c r="AN31" s="101">
        <f t="shared" si="17"/>
        <v>7047</v>
      </c>
      <c r="AO31" s="105">
        <f t="shared" si="18"/>
        <v>1650</v>
      </c>
      <c r="AP31" s="105">
        <f t="shared" si="19"/>
        <v>974</v>
      </c>
    </row>
    <row r="32" spans="1:42" ht="19.5" customHeight="1">
      <c r="A32" s="103">
        <v>26</v>
      </c>
      <c r="B32" s="110" t="s">
        <v>32</v>
      </c>
      <c r="C32" s="101">
        <v>0</v>
      </c>
      <c r="D32" s="101">
        <v>0</v>
      </c>
      <c r="E32" s="101">
        <f t="shared" si="0"/>
        <v>0</v>
      </c>
      <c r="F32" s="101">
        <v>0</v>
      </c>
      <c r="G32" s="101">
        <v>0</v>
      </c>
      <c r="H32" s="101">
        <f t="shared" si="1"/>
        <v>0</v>
      </c>
      <c r="I32" s="105"/>
      <c r="J32" s="105"/>
      <c r="K32" s="101">
        <v>0</v>
      </c>
      <c r="L32" s="101">
        <v>0</v>
      </c>
      <c r="M32" s="101">
        <f t="shared" si="4"/>
        <v>0</v>
      </c>
      <c r="N32" s="101">
        <v>0</v>
      </c>
      <c r="O32" s="101">
        <v>0</v>
      </c>
      <c r="P32" s="101">
        <f t="shared" si="5"/>
        <v>0</v>
      </c>
      <c r="Q32" s="105"/>
      <c r="R32" s="105"/>
      <c r="S32" s="101">
        <v>0</v>
      </c>
      <c r="T32" s="101">
        <v>0</v>
      </c>
      <c r="U32" s="101">
        <f t="shared" si="8"/>
        <v>0</v>
      </c>
      <c r="V32" s="101">
        <v>0</v>
      </c>
      <c r="W32" s="101">
        <v>0</v>
      </c>
      <c r="X32" s="101">
        <f t="shared" si="9"/>
        <v>0</v>
      </c>
      <c r="Y32" s="105"/>
      <c r="Z32" s="105"/>
      <c r="AA32" s="101">
        <v>0</v>
      </c>
      <c r="AB32" s="101">
        <v>0</v>
      </c>
      <c r="AC32" s="101">
        <f t="shared" si="12"/>
        <v>0</v>
      </c>
      <c r="AD32" s="101">
        <v>0</v>
      </c>
      <c r="AE32" s="101">
        <v>0</v>
      </c>
      <c r="AF32" s="101">
        <f t="shared" si="13"/>
        <v>0</v>
      </c>
      <c r="AG32" s="105"/>
      <c r="AH32" s="105"/>
      <c r="AI32" s="101">
        <v>0</v>
      </c>
      <c r="AJ32" s="101">
        <v>0</v>
      </c>
      <c r="AK32" s="101">
        <f t="shared" si="16"/>
        <v>0</v>
      </c>
      <c r="AL32" s="101">
        <v>0</v>
      </c>
      <c r="AM32" s="101">
        <v>0</v>
      </c>
      <c r="AN32" s="101">
        <f t="shared" si="17"/>
        <v>0</v>
      </c>
      <c r="AO32" s="105"/>
      <c r="AP32" s="105"/>
    </row>
    <row r="33" spans="1:42" ht="19.5" customHeight="1">
      <c r="A33" s="103">
        <v>27</v>
      </c>
      <c r="B33" s="110" t="s">
        <v>33</v>
      </c>
      <c r="C33" s="101">
        <v>0</v>
      </c>
      <c r="D33" s="101">
        <v>0</v>
      </c>
      <c r="E33" s="101">
        <f t="shared" si="0"/>
        <v>0</v>
      </c>
      <c r="F33" s="101">
        <v>0</v>
      </c>
      <c r="G33" s="101">
        <v>0</v>
      </c>
      <c r="H33" s="101">
        <f t="shared" si="1"/>
        <v>0</v>
      </c>
      <c r="I33" s="105"/>
      <c r="J33" s="105"/>
      <c r="K33" s="101">
        <v>0</v>
      </c>
      <c r="L33" s="101">
        <v>0</v>
      </c>
      <c r="M33" s="101">
        <f t="shared" si="4"/>
        <v>0</v>
      </c>
      <c r="N33" s="101">
        <v>0</v>
      </c>
      <c r="O33" s="101">
        <v>0</v>
      </c>
      <c r="P33" s="101">
        <f t="shared" si="5"/>
        <v>0</v>
      </c>
      <c r="Q33" s="105"/>
      <c r="R33" s="105"/>
      <c r="S33" s="101">
        <v>0</v>
      </c>
      <c r="T33" s="101">
        <v>0</v>
      </c>
      <c r="U33" s="101">
        <f t="shared" si="8"/>
        <v>0</v>
      </c>
      <c r="V33" s="101">
        <v>0</v>
      </c>
      <c r="W33" s="101">
        <v>0</v>
      </c>
      <c r="X33" s="101">
        <f t="shared" si="9"/>
        <v>0</v>
      </c>
      <c r="Y33" s="105"/>
      <c r="Z33" s="105"/>
      <c r="AA33" s="101">
        <v>0</v>
      </c>
      <c r="AB33" s="101">
        <v>0</v>
      </c>
      <c r="AC33" s="101">
        <f t="shared" si="12"/>
        <v>0</v>
      </c>
      <c r="AD33" s="101">
        <v>0</v>
      </c>
      <c r="AE33" s="101">
        <v>0</v>
      </c>
      <c r="AF33" s="101">
        <f t="shared" si="13"/>
        <v>0</v>
      </c>
      <c r="AG33" s="105"/>
      <c r="AH33" s="105"/>
      <c r="AI33" s="101">
        <v>0</v>
      </c>
      <c r="AJ33" s="101">
        <v>0</v>
      </c>
      <c r="AK33" s="101">
        <f t="shared" si="16"/>
        <v>0</v>
      </c>
      <c r="AL33" s="101">
        <v>0</v>
      </c>
      <c r="AM33" s="101">
        <v>0</v>
      </c>
      <c r="AN33" s="101">
        <f t="shared" si="17"/>
        <v>0</v>
      </c>
      <c r="AO33" s="105"/>
      <c r="AP33" s="105"/>
    </row>
    <row r="34" spans="1:42" ht="19.5" customHeight="1">
      <c r="A34" s="103">
        <v>28</v>
      </c>
      <c r="B34" s="110" t="s">
        <v>34</v>
      </c>
      <c r="C34" s="101">
        <v>100</v>
      </c>
      <c r="D34" s="101">
        <v>300</v>
      </c>
      <c r="E34" s="101">
        <f t="shared" si="0"/>
        <v>400</v>
      </c>
      <c r="F34" s="101">
        <v>150</v>
      </c>
      <c r="G34" s="101">
        <v>240</v>
      </c>
      <c r="H34" s="101">
        <f t="shared" si="1"/>
        <v>390</v>
      </c>
      <c r="I34" s="105">
        <f t="shared" si="2"/>
        <v>1500</v>
      </c>
      <c r="J34" s="105">
        <f t="shared" si="3"/>
        <v>800</v>
      </c>
      <c r="K34" s="101">
        <v>200</v>
      </c>
      <c r="L34" s="101">
        <v>600</v>
      </c>
      <c r="M34" s="101">
        <f t="shared" si="4"/>
        <v>800</v>
      </c>
      <c r="N34" s="101">
        <v>320</v>
      </c>
      <c r="O34" s="101">
        <v>544.79999999999995</v>
      </c>
      <c r="P34" s="101">
        <f t="shared" si="5"/>
        <v>864.8</v>
      </c>
      <c r="Q34" s="105">
        <f t="shared" si="6"/>
        <v>1600</v>
      </c>
      <c r="R34" s="105">
        <f t="shared" si="7"/>
        <v>908</v>
      </c>
      <c r="S34" s="101">
        <v>300</v>
      </c>
      <c r="T34" s="101">
        <v>800</v>
      </c>
      <c r="U34" s="101">
        <f t="shared" si="8"/>
        <v>1100</v>
      </c>
      <c r="V34" s="101">
        <v>495</v>
      </c>
      <c r="W34" s="101">
        <v>757.6</v>
      </c>
      <c r="X34" s="101">
        <f t="shared" si="9"/>
        <v>1252.5999999999999</v>
      </c>
      <c r="Y34" s="105">
        <f t="shared" si="10"/>
        <v>1650</v>
      </c>
      <c r="Z34" s="105">
        <f t="shared" si="11"/>
        <v>947</v>
      </c>
      <c r="AA34" s="101">
        <v>350</v>
      </c>
      <c r="AB34" s="101">
        <v>1000</v>
      </c>
      <c r="AC34" s="101">
        <f t="shared" si="12"/>
        <v>1350</v>
      </c>
      <c r="AD34" s="101">
        <v>595</v>
      </c>
      <c r="AE34" s="101">
        <v>1000</v>
      </c>
      <c r="AF34" s="101">
        <f t="shared" si="13"/>
        <v>1595</v>
      </c>
      <c r="AG34" s="105">
        <f t="shared" si="14"/>
        <v>1700</v>
      </c>
      <c r="AH34" s="105">
        <f t="shared" si="15"/>
        <v>1000</v>
      </c>
      <c r="AI34" s="101">
        <v>700</v>
      </c>
      <c r="AJ34" s="101">
        <v>1000</v>
      </c>
      <c r="AK34" s="101">
        <f t="shared" si="16"/>
        <v>1700</v>
      </c>
      <c r="AL34" s="101">
        <v>1190</v>
      </c>
      <c r="AM34" s="101">
        <v>998</v>
      </c>
      <c r="AN34" s="101">
        <f t="shared" si="17"/>
        <v>2188</v>
      </c>
      <c r="AO34" s="105">
        <f t="shared" si="18"/>
        <v>1700</v>
      </c>
      <c r="AP34" s="105">
        <f t="shared" si="19"/>
        <v>998</v>
      </c>
    </row>
    <row r="35" spans="1:42" ht="19.5" customHeight="1">
      <c r="A35" s="103">
        <v>29</v>
      </c>
      <c r="B35" s="110" t="s">
        <v>35</v>
      </c>
      <c r="C35" s="101">
        <v>100</v>
      </c>
      <c r="D35" s="101">
        <v>0</v>
      </c>
      <c r="E35" s="101">
        <f t="shared" si="0"/>
        <v>100</v>
      </c>
      <c r="F35" s="101">
        <v>180</v>
      </c>
      <c r="G35" s="101">
        <v>0</v>
      </c>
      <c r="H35" s="101">
        <f t="shared" si="1"/>
        <v>180</v>
      </c>
      <c r="I35" s="105">
        <f t="shared" si="2"/>
        <v>1800</v>
      </c>
      <c r="J35" s="105"/>
      <c r="K35" s="101">
        <v>200</v>
      </c>
      <c r="L35" s="101">
        <v>0</v>
      </c>
      <c r="M35" s="101">
        <f t="shared" si="4"/>
        <v>200</v>
      </c>
      <c r="N35" s="101">
        <v>380</v>
      </c>
      <c r="O35" s="101">
        <v>0</v>
      </c>
      <c r="P35" s="101">
        <f t="shared" si="5"/>
        <v>380</v>
      </c>
      <c r="Q35" s="105">
        <f t="shared" si="6"/>
        <v>1900</v>
      </c>
      <c r="R35" s="105"/>
      <c r="S35" s="101">
        <v>300</v>
      </c>
      <c r="T35" s="101">
        <v>0</v>
      </c>
      <c r="U35" s="101">
        <f t="shared" si="8"/>
        <v>300</v>
      </c>
      <c r="V35" s="101">
        <v>585</v>
      </c>
      <c r="W35" s="101">
        <v>0</v>
      </c>
      <c r="X35" s="101">
        <f t="shared" si="9"/>
        <v>585</v>
      </c>
      <c r="Y35" s="105">
        <f t="shared" si="10"/>
        <v>1950</v>
      </c>
      <c r="Z35" s="105"/>
      <c r="AA35" s="101">
        <v>350</v>
      </c>
      <c r="AB35" s="101">
        <v>0</v>
      </c>
      <c r="AC35" s="101">
        <f t="shared" si="12"/>
        <v>350</v>
      </c>
      <c r="AD35" s="101">
        <v>725.2</v>
      </c>
      <c r="AE35" s="101">
        <v>0</v>
      </c>
      <c r="AF35" s="101">
        <f t="shared" si="13"/>
        <v>725.2</v>
      </c>
      <c r="AG35" s="105">
        <f t="shared" si="14"/>
        <v>2072</v>
      </c>
      <c r="AH35" s="105"/>
      <c r="AI35" s="101">
        <v>400</v>
      </c>
      <c r="AJ35" s="101">
        <v>0</v>
      </c>
      <c r="AK35" s="101">
        <f t="shared" si="16"/>
        <v>400</v>
      </c>
      <c r="AL35" s="101">
        <v>840</v>
      </c>
      <c r="AM35" s="101">
        <v>0</v>
      </c>
      <c r="AN35" s="101">
        <f t="shared" si="17"/>
        <v>840</v>
      </c>
      <c r="AO35" s="105">
        <f t="shared" si="18"/>
        <v>2100</v>
      </c>
      <c r="AP35" s="105"/>
    </row>
    <row r="36" spans="1:42" ht="19.5" customHeight="1">
      <c r="A36" s="103">
        <v>30</v>
      </c>
      <c r="B36" s="110" t="s">
        <v>36</v>
      </c>
      <c r="C36" s="101">
        <v>0</v>
      </c>
      <c r="D36" s="101">
        <v>0</v>
      </c>
      <c r="E36" s="101">
        <f t="shared" si="0"/>
        <v>0</v>
      </c>
      <c r="F36" s="101">
        <v>0</v>
      </c>
      <c r="G36" s="101">
        <v>0</v>
      </c>
      <c r="H36" s="101">
        <f t="shared" si="1"/>
        <v>0</v>
      </c>
      <c r="I36" s="105"/>
      <c r="J36" s="105"/>
      <c r="K36" s="101">
        <v>0</v>
      </c>
      <c r="L36" s="101">
        <v>0</v>
      </c>
      <c r="M36" s="101">
        <f t="shared" si="4"/>
        <v>0</v>
      </c>
      <c r="N36" s="101">
        <v>0</v>
      </c>
      <c r="O36" s="101">
        <v>0</v>
      </c>
      <c r="P36" s="101">
        <f t="shared" si="5"/>
        <v>0</v>
      </c>
      <c r="Q36" s="105"/>
      <c r="R36" s="105"/>
      <c r="S36" s="101">
        <v>0</v>
      </c>
      <c r="T36" s="101">
        <v>0</v>
      </c>
      <c r="U36" s="101">
        <f t="shared" si="8"/>
        <v>0</v>
      </c>
      <c r="V36" s="101">
        <v>0</v>
      </c>
      <c r="W36" s="101">
        <v>0</v>
      </c>
      <c r="X36" s="101">
        <f t="shared" si="9"/>
        <v>0</v>
      </c>
      <c r="Y36" s="105"/>
      <c r="Z36" s="105"/>
      <c r="AA36" s="101">
        <v>0</v>
      </c>
      <c r="AB36" s="101">
        <v>0</v>
      </c>
      <c r="AC36" s="101">
        <f t="shared" si="12"/>
        <v>0</v>
      </c>
      <c r="AD36" s="101">
        <v>0</v>
      </c>
      <c r="AE36" s="101">
        <v>0</v>
      </c>
      <c r="AF36" s="101">
        <f t="shared" si="13"/>
        <v>0</v>
      </c>
      <c r="AG36" s="105"/>
      <c r="AH36" s="105"/>
      <c r="AI36" s="101">
        <v>0</v>
      </c>
      <c r="AJ36" s="101">
        <v>0</v>
      </c>
      <c r="AK36" s="101">
        <f t="shared" si="16"/>
        <v>0</v>
      </c>
      <c r="AL36" s="101">
        <v>0</v>
      </c>
      <c r="AM36" s="101">
        <v>0</v>
      </c>
      <c r="AN36" s="101">
        <f t="shared" si="17"/>
        <v>0</v>
      </c>
      <c r="AO36" s="105"/>
      <c r="AP36" s="105"/>
    </row>
    <row r="37" spans="1:42" ht="19.5" customHeight="1">
      <c r="A37" s="103">
        <v>31</v>
      </c>
      <c r="B37" s="110" t="s">
        <v>37</v>
      </c>
      <c r="C37" s="101">
        <v>100</v>
      </c>
      <c r="D37" s="101">
        <v>0</v>
      </c>
      <c r="E37" s="101">
        <f t="shared" si="0"/>
        <v>100</v>
      </c>
      <c r="F37" s="101">
        <v>180</v>
      </c>
      <c r="G37" s="101">
        <v>0</v>
      </c>
      <c r="H37" s="101">
        <f t="shared" si="1"/>
        <v>180</v>
      </c>
      <c r="I37" s="105">
        <f t="shared" si="2"/>
        <v>1800</v>
      </c>
      <c r="J37" s="105"/>
      <c r="K37" s="101">
        <v>200</v>
      </c>
      <c r="L37" s="101">
        <v>0</v>
      </c>
      <c r="M37" s="101">
        <f t="shared" si="4"/>
        <v>200</v>
      </c>
      <c r="N37" s="101">
        <v>400</v>
      </c>
      <c r="O37" s="101">
        <v>0</v>
      </c>
      <c r="P37" s="101">
        <f t="shared" si="5"/>
        <v>400</v>
      </c>
      <c r="Q37" s="105">
        <f t="shared" si="6"/>
        <v>2000</v>
      </c>
      <c r="R37" s="105"/>
      <c r="S37" s="101">
        <v>300</v>
      </c>
      <c r="T37" s="101">
        <v>0</v>
      </c>
      <c r="U37" s="101">
        <f t="shared" si="8"/>
        <v>300</v>
      </c>
      <c r="V37" s="101">
        <v>615</v>
      </c>
      <c r="W37" s="101">
        <v>0</v>
      </c>
      <c r="X37" s="101">
        <f t="shared" si="9"/>
        <v>615</v>
      </c>
      <c r="Y37" s="105">
        <f t="shared" si="10"/>
        <v>2050</v>
      </c>
      <c r="Z37" s="105"/>
      <c r="AA37" s="101">
        <v>350</v>
      </c>
      <c r="AB37" s="101">
        <v>0</v>
      </c>
      <c r="AC37" s="101">
        <f t="shared" si="12"/>
        <v>350</v>
      </c>
      <c r="AD37" s="101">
        <v>735</v>
      </c>
      <c r="AE37" s="101">
        <v>0</v>
      </c>
      <c r="AF37" s="101">
        <f t="shared" si="13"/>
        <v>735</v>
      </c>
      <c r="AG37" s="105">
        <f t="shared" si="14"/>
        <v>2100</v>
      </c>
      <c r="AH37" s="105"/>
      <c r="AI37" s="101">
        <v>400</v>
      </c>
      <c r="AJ37" s="101">
        <v>0</v>
      </c>
      <c r="AK37" s="101">
        <f t="shared" si="16"/>
        <v>400</v>
      </c>
      <c r="AL37" s="101">
        <v>860</v>
      </c>
      <c r="AM37" s="101">
        <v>0</v>
      </c>
      <c r="AN37" s="101">
        <f t="shared" si="17"/>
        <v>860</v>
      </c>
      <c r="AO37" s="105">
        <f t="shared" si="18"/>
        <v>2150</v>
      </c>
      <c r="AP37" s="105"/>
    </row>
    <row r="38" spans="1:42" ht="19.5" customHeight="1">
      <c r="A38" s="103">
        <v>32</v>
      </c>
      <c r="B38" s="110" t="s">
        <v>38</v>
      </c>
      <c r="C38" s="101">
        <v>100</v>
      </c>
      <c r="D38" s="101">
        <v>0</v>
      </c>
      <c r="E38" s="101">
        <f t="shared" si="0"/>
        <v>100</v>
      </c>
      <c r="F38" s="101">
        <v>180</v>
      </c>
      <c r="G38" s="101">
        <v>0</v>
      </c>
      <c r="H38" s="101">
        <f t="shared" si="1"/>
        <v>180</v>
      </c>
      <c r="I38" s="105">
        <f t="shared" si="2"/>
        <v>1800</v>
      </c>
      <c r="J38" s="105"/>
      <c r="K38" s="101">
        <v>200</v>
      </c>
      <c r="L38" s="101">
        <v>0</v>
      </c>
      <c r="M38" s="101">
        <f t="shared" si="4"/>
        <v>200</v>
      </c>
      <c r="N38" s="101">
        <v>380</v>
      </c>
      <c r="O38" s="101">
        <v>0</v>
      </c>
      <c r="P38" s="101">
        <f t="shared" si="5"/>
        <v>380</v>
      </c>
      <c r="Q38" s="105">
        <f t="shared" si="6"/>
        <v>1900</v>
      </c>
      <c r="R38" s="105"/>
      <c r="S38" s="101">
        <v>300</v>
      </c>
      <c r="T38" s="101">
        <v>0</v>
      </c>
      <c r="U38" s="101">
        <f t="shared" si="8"/>
        <v>300</v>
      </c>
      <c r="V38" s="101">
        <v>585</v>
      </c>
      <c r="W38" s="101">
        <v>0</v>
      </c>
      <c r="X38" s="101">
        <f t="shared" si="9"/>
        <v>585</v>
      </c>
      <c r="Y38" s="105">
        <f t="shared" si="10"/>
        <v>1950</v>
      </c>
      <c r="Z38" s="105"/>
      <c r="AA38" s="101">
        <v>350</v>
      </c>
      <c r="AB38" s="101">
        <v>0</v>
      </c>
      <c r="AC38" s="101">
        <f t="shared" si="12"/>
        <v>350</v>
      </c>
      <c r="AD38" s="101">
        <v>700</v>
      </c>
      <c r="AE38" s="101">
        <v>0</v>
      </c>
      <c r="AF38" s="101">
        <f t="shared" si="13"/>
        <v>700</v>
      </c>
      <c r="AG38" s="105">
        <f t="shared" si="14"/>
        <v>2000</v>
      </c>
      <c r="AH38" s="105"/>
      <c r="AI38" s="101">
        <v>400</v>
      </c>
      <c r="AJ38" s="101">
        <v>0</v>
      </c>
      <c r="AK38" s="101">
        <f t="shared" si="16"/>
        <v>400</v>
      </c>
      <c r="AL38" s="101">
        <v>864.8</v>
      </c>
      <c r="AM38" s="101">
        <v>0</v>
      </c>
      <c r="AN38" s="101">
        <f t="shared" si="17"/>
        <v>864.8</v>
      </c>
      <c r="AO38" s="105">
        <f t="shared" si="18"/>
        <v>2162</v>
      </c>
      <c r="AP38" s="105"/>
    </row>
    <row r="39" spans="1:42" ht="25.5" customHeight="1">
      <c r="A39" s="176" t="s">
        <v>42</v>
      </c>
      <c r="B39" s="176"/>
      <c r="C39" s="107">
        <f>SUM(C7:C38)</f>
        <v>5000</v>
      </c>
      <c r="D39" s="107">
        <f t="shared" ref="D39:AN39" si="20">SUM(D7:D38)</f>
        <v>10000</v>
      </c>
      <c r="E39" s="107">
        <f t="shared" si="20"/>
        <v>15000</v>
      </c>
      <c r="F39" s="107">
        <f t="shared" si="20"/>
        <v>8250</v>
      </c>
      <c r="G39" s="107">
        <f t="shared" si="20"/>
        <v>5000.2</v>
      </c>
      <c r="H39" s="107">
        <f t="shared" si="20"/>
        <v>13250.2</v>
      </c>
      <c r="I39" s="105">
        <f t="shared" ref="I39" si="21">F39*1000/C39</f>
        <v>1650</v>
      </c>
      <c r="J39" s="105">
        <f t="shared" ref="J39" si="22">G39*1000/D39</f>
        <v>500.02</v>
      </c>
      <c r="K39" s="107">
        <f t="shared" si="20"/>
        <v>10000</v>
      </c>
      <c r="L39" s="107">
        <f t="shared" si="20"/>
        <v>12000</v>
      </c>
      <c r="M39" s="107">
        <f t="shared" si="20"/>
        <v>22000</v>
      </c>
      <c r="N39" s="107">
        <f t="shared" si="20"/>
        <v>17000</v>
      </c>
      <c r="O39" s="107">
        <f t="shared" si="20"/>
        <v>6599.8</v>
      </c>
      <c r="P39" s="107">
        <f t="shared" si="20"/>
        <v>23599.8</v>
      </c>
      <c r="Q39" s="105">
        <f t="shared" si="6"/>
        <v>1700</v>
      </c>
      <c r="R39" s="105">
        <f t="shared" si="7"/>
        <v>549.98333333333335</v>
      </c>
      <c r="S39" s="107">
        <f t="shared" si="20"/>
        <v>12000</v>
      </c>
      <c r="T39" s="107">
        <f t="shared" si="20"/>
        <v>13000</v>
      </c>
      <c r="U39" s="107">
        <f t="shared" si="20"/>
        <v>25000</v>
      </c>
      <c r="V39" s="107">
        <f t="shared" si="20"/>
        <v>21000</v>
      </c>
      <c r="W39" s="107">
        <f t="shared" si="20"/>
        <v>7800.4000000000005</v>
      </c>
      <c r="X39" s="107">
        <f t="shared" si="20"/>
        <v>28800.399999999998</v>
      </c>
      <c r="Y39" s="105">
        <f t="shared" si="10"/>
        <v>1750</v>
      </c>
      <c r="Z39" s="105">
        <f t="shared" si="11"/>
        <v>600.03076923076935</v>
      </c>
      <c r="AA39" s="107">
        <f t="shared" si="20"/>
        <v>13000</v>
      </c>
      <c r="AB39" s="107">
        <f t="shared" si="20"/>
        <v>14000</v>
      </c>
      <c r="AC39" s="107">
        <f t="shared" si="20"/>
        <v>27000</v>
      </c>
      <c r="AD39" s="107">
        <f t="shared" si="20"/>
        <v>23400.2</v>
      </c>
      <c r="AE39" s="107">
        <f t="shared" si="20"/>
        <v>9100</v>
      </c>
      <c r="AF39" s="107">
        <f t="shared" si="20"/>
        <v>32500.2</v>
      </c>
      <c r="AG39" s="105">
        <f t="shared" si="14"/>
        <v>1800.0153846153846</v>
      </c>
      <c r="AH39" s="105">
        <f t="shared" si="15"/>
        <v>650</v>
      </c>
      <c r="AI39" s="107">
        <f t="shared" si="20"/>
        <v>15000</v>
      </c>
      <c r="AJ39" s="107">
        <f t="shared" si="20"/>
        <v>15000</v>
      </c>
      <c r="AK39" s="107">
        <f t="shared" si="20"/>
        <v>30000</v>
      </c>
      <c r="AL39" s="107">
        <f t="shared" si="20"/>
        <v>27749.8</v>
      </c>
      <c r="AM39" s="107">
        <f t="shared" si="20"/>
        <v>10500</v>
      </c>
      <c r="AN39" s="107">
        <f t="shared" si="20"/>
        <v>38249.800000000003</v>
      </c>
      <c r="AO39" s="105">
        <f t="shared" si="18"/>
        <v>1849.9866666666667</v>
      </c>
      <c r="AP39" s="105">
        <f t="shared" si="19"/>
        <v>700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</sheetData>
  <mergeCells count="32">
    <mergeCell ref="A1:J1"/>
    <mergeCell ref="H3:J3"/>
    <mergeCell ref="A41:B41"/>
    <mergeCell ref="A42:B42"/>
    <mergeCell ref="A43:B43"/>
    <mergeCell ref="I5:J5"/>
    <mergeCell ref="A39:B39"/>
    <mergeCell ref="C5:E5"/>
    <mergeCell ref="F5:H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9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  <pageSetUpPr fitToPage="1"/>
  </sheetPr>
  <dimension ref="A1:AP50"/>
  <sheetViews>
    <sheetView rightToLeft="1" topLeftCell="G1" zoomScaleNormal="100" workbookViewId="0">
      <selection activeCell="C4" sqref="C4:AP4"/>
    </sheetView>
  </sheetViews>
  <sheetFormatPr defaultColWidth="6.375" defaultRowHeight="18"/>
  <cols>
    <col min="1" max="1" width="4.75" style="92" customWidth="1"/>
    <col min="2" max="2" width="11" style="92" customWidth="1"/>
    <col min="3" max="5" width="6.375" style="92" customWidth="1"/>
    <col min="6" max="6" width="10.25" style="92" customWidth="1"/>
    <col min="7" max="7" width="6.375" style="92" customWidth="1"/>
    <col min="8" max="8" width="8.375" style="92" customWidth="1"/>
    <col min="9" max="13" width="6.375" style="92" customWidth="1"/>
    <col min="14" max="14" width="10.25" style="92" customWidth="1"/>
    <col min="15" max="15" width="6.375" style="92" customWidth="1"/>
    <col min="16" max="16" width="8.375" style="92" customWidth="1"/>
    <col min="17" max="21" width="6.375" style="92" customWidth="1"/>
    <col min="22" max="22" width="10.25" style="92" customWidth="1"/>
    <col min="23" max="23" width="6.375" style="92" customWidth="1"/>
    <col min="24" max="24" width="8.375" style="92" customWidth="1"/>
    <col min="25" max="29" width="6.375" style="92" customWidth="1"/>
    <col min="30" max="30" width="10.25" style="92" customWidth="1"/>
    <col min="31" max="31" width="6.375" style="92" customWidth="1"/>
    <col min="32" max="32" width="8.375" style="92" customWidth="1"/>
    <col min="33" max="34" width="6.375" style="92" customWidth="1"/>
    <col min="35" max="37" width="6.375" style="92"/>
    <col min="38" max="38" width="10.25" style="92" customWidth="1"/>
    <col min="39" max="39" width="6.375" style="92"/>
    <col min="40" max="40" width="8.375" style="92" customWidth="1"/>
    <col min="41" max="16384" width="6.375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100"/>
      <c r="B2" s="100"/>
      <c r="C2" s="100"/>
      <c r="D2" s="100"/>
      <c r="E2" s="100"/>
      <c r="F2" s="100" t="s">
        <v>85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</row>
    <row r="3" spans="1:42" ht="18.75" customHeight="1">
      <c r="A3" s="100"/>
      <c r="B3" s="100"/>
      <c r="C3" s="100"/>
      <c r="D3" s="100"/>
      <c r="E3" s="100"/>
      <c r="F3" s="100"/>
      <c r="G3" s="100"/>
      <c r="H3" s="170" t="s">
        <v>75</v>
      </c>
      <c r="I3" s="170"/>
      <c r="J3" s="170"/>
      <c r="K3" s="100"/>
      <c r="L3" s="100"/>
      <c r="M3" s="100"/>
      <c r="N3" s="100"/>
      <c r="O3" s="100"/>
      <c r="P3" s="170"/>
      <c r="Q3" s="170"/>
      <c r="R3" s="170"/>
      <c r="S3" s="100"/>
      <c r="T3" s="100"/>
      <c r="U3" s="100"/>
      <c r="V3" s="100"/>
      <c r="W3" s="100"/>
      <c r="X3" s="170"/>
      <c r="Y3" s="170"/>
      <c r="Z3" s="170"/>
      <c r="AA3" s="100"/>
      <c r="AB3" s="100"/>
      <c r="AC3" s="100"/>
      <c r="AD3" s="100"/>
      <c r="AE3" s="100"/>
      <c r="AF3" s="170"/>
      <c r="AG3" s="170"/>
      <c r="AH3" s="170"/>
      <c r="AI3" s="100"/>
      <c r="AJ3" s="100"/>
      <c r="AK3" s="100"/>
      <c r="AL3" s="100"/>
      <c r="AM3" s="100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>
        <v>5000</v>
      </c>
      <c r="D7" s="101">
        <v>500</v>
      </c>
      <c r="E7" s="101">
        <f>D7+C7</f>
        <v>5500</v>
      </c>
      <c r="F7" s="101">
        <v>8750</v>
      </c>
      <c r="G7" s="101">
        <v>381</v>
      </c>
      <c r="H7" s="101">
        <f>G7+F7</f>
        <v>9131</v>
      </c>
      <c r="I7" s="105">
        <f>F7*1000/C7</f>
        <v>1750</v>
      </c>
      <c r="J7" s="105">
        <f>G7*1000/D7</f>
        <v>762</v>
      </c>
      <c r="K7" s="101">
        <v>6000</v>
      </c>
      <c r="L7" s="101">
        <v>700</v>
      </c>
      <c r="M7" s="101">
        <f>L7+K7</f>
        <v>6700</v>
      </c>
      <c r="N7" s="101">
        <v>10740</v>
      </c>
      <c r="O7" s="101">
        <v>539</v>
      </c>
      <c r="P7" s="101">
        <f>O7+N7</f>
        <v>11279</v>
      </c>
      <c r="Q7" s="105">
        <f>N7*1000/K7</f>
        <v>1790</v>
      </c>
      <c r="R7" s="105">
        <f>O7*1000/L7</f>
        <v>770</v>
      </c>
      <c r="S7" s="101">
        <v>6500</v>
      </c>
      <c r="T7" s="101">
        <v>1000</v>
      </c>
      <c r="U7" s="101">
        <f>T7+S7</f>
        <v>7500</v>
      </c>
      <c r="V7" s="101">
        <v>12350</v>
      </c>
      <c r="W7" s="101">
        <v>866</v>
      </c>
      <c r="X7" s="101">
        <f>W7+V7</f>
        <v>13216</v>
      </c>
      <c r="Y7" s="105">
        <f>V7*1000/S7</f>
        <v>1900</v>
      </c>
      <c r="Z7" s="105">
        <f>W7*1000/T7</f>
        <v>866</v>
      </c>
      <c r="AA7" s="101">
        <v>6800</v>
      </c>
      <c r="AB7" s="101">
        <v>1500</v>
      </c>
      <c r="AC7" s="101">
        <f>AB7+AA7</f>
        <v>8300</v>
      </c>
      <c r="AD7" s="101">
        <v>13260</v>
      </c>
      <c r="AE7" s="101">
        <v>1365</v>
      </c>
      <c r="AF7" s="101">
        <f>AE7+AD7</f>
        <v>14625</v>
      </c>
      <c r="AG7" s="105">
        <f>AD7*1000/AA7</f>
        <v>1950</v>
      </c>
      <c r="AH7" s="105">
        <f>AE7*1000/AB7</f>
        <v>910</v>
      </c>
      <c r="AI7" s="101">
        <v>7100</v>
      </c>
      <c r="AJ7" s="101">
        <v>2000</v>
      </c>
      <c r="AK7" s="101">
        <f>AJ7+AI7</f>
        <v>9100</v>
      </c>
      <c r="AL7" s="101">
        <v>14910</v>
      </c>
      <c r="AM7" s="101">
        <v>1898</v>
      </c>
      <c r="AN7" s="101">
        <f>AM7+AL7</f>
        <v>16808</v>
      </c>
      <c r="AO7" s="105">
        <f>AL7*1000/AI7</f>
        <v>2100</v>
      </c>
      <c r="AP7" s="105">
        <f>AM7*1000/AJ7</f>
        <v>949</v>
      </c>
    </row>
    <row r="8" spans="1:42" ht="19.5" customHeight="1">
      <c r="A8" s="103">
        <v>2</v>
      </c>
      <c r="B8" s="110" t="s">
        <v>8</v>
      </c>
      <c r="C8" s="101">
        <v>5000</v>
      </c>
      <c r="D8" s="101">
        <v>500</v>
      </c>
      <c r="E8" s="101">
        <f t="shared" ref="E8:E38" si="0">D8+C8</f>
        <v>5500</v>
      </c>
      <c r="F8" s="101">
        <v>8500</v>
      </c>
      <c r="G8" s="101">
        <v>385</v>
      </c>
      <c r="H8" s="101">
        <f t="shared" ref="H8:H38" si="1">G8+F8</f>
        <v>8885</v>
      </c>
      <c r="I8" s="105">
        <f t="shared" ref="I8:I38" si="2">F8*1000/C8</f>
        <v>1700</v>
      </c>
      <c r="J8" s="105">
        <f t="shared" ref="J8:J34" si="3">G8*1000/D8</f>
        <v>770</v>
      </c>
      <c r="K8" s="101">
        <v>6000</v>
      </c>
      <c r="L8" s="101">
        <v>700</v>
      </c>
      <c r="M8" s="101">
        <f t="shared" ref="M8:M38" si="4">L8+K8</f>
        <v>6700</v>
      </c>
      <c r="N8" s="101">
        <v>10680</v>
      </c>
      <c r="O8" s="101">
        <v>539</v>
      </c>
      <c r="P8" s="101">
        <f t="shared" ref="P8:P38" si="5">O8+N8</f>
        <v>11219</v>
      </c>
      <c r="Q8" s="105">
        <f t="shared" ref="Q8:Q39" si="6">N8*1000/K8</f>
        <v>1780</v>
      </c>
      <c r="R8" s="105">
        <f t="shared" ref="R8:R39" si="7">O8*1000/L8</f>
        <v>770</v>
      </c>
      <c r="S8" s="101">
        <v>6500</v>
      </c>
      <c r="T8" s="101">
        <v>1000</v>
      </c>
      <c r="U8" s="101">
        <f t="shared" ref="U8:U38" si="8">T8+S8</f>
        <v>7500</v>
      </c>
      <c r="V8" s="101">
        <v>12350</v>
      </c>
      <c r="W8" s="101">
        <v>866</v>
      </c>
      <c r="X8" s="101">
        <f t="shared" ref="X8:X38" si="9">W8+V8</f>
        <v>13216</v>
      </c>
      <c r="Y8" s="105">
        <f t="shared" ref="Y8:Y39" si="10">V8*1000/S8</f>
        <v>1900</v>
      </c>
      <c r="Z8" s="105">
        <f t="shared" ref="Z8:Z39" si="11">W8*1000/T8</f>
        <v>866</v>
      </c>
      <c r="AA8" s="101">
        <v>6800</v>
      </c>
      <c r="AB8" s="101">
        <v>1500</v>
      </c>
      <c r="AC8" s="101">
        <f t="shared" ref="AC8:AC38" si="12">AB8+AA8</f>
        <v>8300</v>
      </c>
      <c r="AD8" s="101">
        <v>13260</v>
      </c>
      <c r="AE8" s="101">
        <v>1363.5</v>
      </c>
      <c r="AF8" s="101">
        <f t="shared" ref="AF8:AF38" si="13">AE8+AD8</f>
        <v>14623.5</v>
      </c>
      <c r="AG8" s="105">
        <f t="shared" ref="AG8:AG39" si="14">AD8*1000/AA8</f>
        <v>1950</v>
      </c>
      <c r="AH8" s="105">
        <f t="shared" ref="AH8:AH39" si="15">AE8*1000/AB8</f>
        <v>909</v>
      </c>
      <c r="AI8" s="101">
        <v>7100</v>
      </c>
      <c r="AJ8" s="101">
        <v>2000</v>
      </c>
      <c r="AK8" s="101">
        <f t="shared" ref="AK8:AK38" si="16">AJ8+AI8</f>
        <v>9100</v>
      </c>
      <c r="AL8" s="101">
        <v>14910</v>
      </c>
      <c r="AM8" s="101">
        <v>1898</v>
      </c>
      <c r="AN8" s="101">
        <f t="shared" ref="AN8:AN38" si="17">AM8+AL8</f>
        <v>16808</v>
      </c>
      <c r="AO8" s="105">
        <f t="shared" ref="AO8:AO39" si="18">AL8*1000/AI8</f>
        <v>2100</v>
      </c>
      <c r="AP8" s="105">
        <f t="shared" ref="AP8:AP39" si="19">AM8*1000/AJ8</f>
        <v>949</v>
      </c>
    </row>
    <row r="9" spans="1:42" ht="19.5" customHeight="1">
      <c r="A9" s="103">
        <v>3</v>
      </c>
      <c r="B9" s="110" t="s">
        <v>9</v>
      </c>
      <c r="C9" s="101">
        <v>6500</v>
      </c>
      <c r="D9" s="101">
        <v>1000</v>
      </c>
      <c r="E9" s="101">
        <f t="shared" si="0"/>
        <v>7500</v>
      </c>
      <c r="F9" s="101">
        <v>11440</v>
      </c>
      <c r="G9" s="101">
        <v>850</v>
      </c>
      <c r="H9" s="101">
        <f t="shared" si="1"/>
        <v>12290</v>
      </c>
      <c r="I9" s="105">
        <f t="shared" si="2"/>
        <v>1760</v>
      </c>
      <c r="J9" s="105">
        <f t="shared" si="3"/>
        <v>850</v>
      </c>
      <c r="K9" s="101">
        <v>7000</v>
      </c>
      <c r="L9" s="101">
        <v>1200</v>
      </c>
      <c r="M9" s="101">
        <f t="shared" si="4"/>
        <v>8200</v>
      </c>
      <c r="N9" s="101">
        <v>12670</v>
      </c>
      <c r="O9" s="101">
        <v>1044</v>
      </c>
      <c r="P9" s="101">
        <f t="shared" si="5"/>
        <v>13714</v>
      </c>
      <c r="Q9" s="105">
        <f t="shared" si="6"/>
        <v>1810</v>
      </c>
      <c r="R9" s="105">
        <f t="shared" si="7"/>
        <v>870</v>
      </c>
      <c r="S9" s="101">
        <v>7500</v>
      </c>
      <c r="T9" s="101">
        <v>2000</v>
      </c>
      <c r="U9" s="101">
        <f t="shared" si="8"/>
        <v>9500</v>
      </c>
      <c r="V9" s="101">
        <v>14250</v>
      </c>
      <c r="W9" s="101">
        <v>1900</v>
      </c>
      <c r="X9" s="101">
        <f t="shared" si="9"/>
        <v>16150</v>
      </c>
      <c r="Y9" s="105">
        <f t="shared" si="10"/>
        <v>1900</v>
      </c>
      <c r="Z9" s="105">
        <f t="shared" si="11"/>
        <v>950</v>
      </c>
      <c r="AA9" s="101">
        <v>7800</v>
      </c>
      <c r="AB9" s="101">
        <v>2600</v>
      </c>
      <c r="AC9" s="101">
        <f t="shared" si="12"/>
        <v>10400</v>
      </c>
      <c r="AD9" s="101">
        <v>15210</v>
      </c>
      <c r="AE9" s="101">
        <v>2600</v>
      </c>
      <c r="AF9" s="101">
        <f t="shared" si="13"/>
        <v>17810</v>
      </c>
      <c r="AG9" s="105">
        <f t="shared" si="14"/>
        <v>1950</v>
      </c>
      <c r="AH9" s="105">
        <f t="shared" si="15"/>
        <v>1000</v>
      </c>
      <c r="AI9" s="101">
        <v>9000</v>
      </c>
      <c r="AJ9" s="101">
        <v>3500</v>
      </c>
      <c r="AK9" s="101">
        <f t="shared" si="16"/>
        <v>12500</v>
      </c>
      <c r="AL9" s="101">
        <v>18900</v>
      </c>
      <c r="AM9" s="101">
        <v>3744</v>
      </c>
      <c r="AN9" s="101">
        <f t="shared" si="17"/>
        <v>22644</v>
      </c>
      <c r="AO9" s="105">
        <f t="shared" si="18"/>
        <v>2100</v>
      </c>
      <c r="AP9" s="105">
        <f t="shared" si="19"/>
        <v>1069.7142857142858</v>
      </c>
    </row>
    <row r="10" spans="1:42" ht="19.5" customHeight="1">
      <c r="A10" s="103">
        <v>4</v>
      </c>
      <c r="B10" s="110" t="s">
        <v>10</v>
      </c>
      <c r="C10" s="101">
        <v>1500</v>
      </c>
      <c r="D10" s="101">
        <v>0</v>
      </c>
      <c r="E10" s="101">
        <f t="shared" si="0"/>
        <v>1500</v>
      </c>
      <c r="F10" s="101">
        <v>2550</v>
      </c>
      <c r="G10" s="101">
        <v>0</v>
      </c>
      <c r="H10" s="101">
        <f t="shared" si="1"/>
        <v>2550</v>
      </c>
      <c r="I10" s="105">
        <f t="shared" si="2"/>
        <v>1700</v>
      </c>
      <c r="J10" s="105"/>
      <c r="K10" s="101">
        <v>2000</v>
      </c>
      <c r="L10" s="101">
        <v>0</v>
      </c>
      <c r="M10" s="101">
        <f t="shared" si="4"/>
        <v>2000</v>
      </c>
      <c r="N10" s="101">
        <v>3440</v>
      </c>
      <c r="O10" s="101">
        <v>0</v>
      </c>
      <c r="P10" s="101">
        <f t="shared" si="5"/>
        <v>3440</v>
      </c>
      <c r="Q10" s="105">
        <f t="shared" si="6"/>
        <v>1720</v>
      </c>
      <c r="R10" s="105"/>
      <c r="S10" s="101">
        <v>2500</v>
      </c>
      <c r="T10" s="101">
        <v>0</v>
      </c>
      <c r="U10" s="101">
        <f t="shared" si="8"/>
        <v>2500</v>
      </c>
      <c r="V10" s="101">
        <v>4600</v>
      </c>
      <c r="W10" s="101">
        <v>0</v>
      </c>
      <c r="X10" s="101">
        <f t="shared" si="9"/>
        <v>4600</v>
      </c>
      <c r="Y10" s="105">
        <f t="shared" si="10"/>
        <v>1840</v>
      </c>
      <c r="Z10" s="105"/>
      <c r="AA10" s="101">
        <v>2800</v>
      </c>
      <c r="AB10" s="101">
        <v>0</v>
      </c>
      <c r="AC10" s="101">
        <f t="shared" si="12"/>
        <v>2800</v>
      </c>
      <c r="AD10" s="101">
        <v>5404</v>
      </c>
      <c r="AE10" s="101">
        <v>0</v>
      </c>
      <c r="AF10" s="101">
        <f t="shared" si="13"/>
        <v>5404</v>
      </c>
      <c r="AG10" s="105">
        <f t="shared" si="14"/>
        <v>1930</v>
      </c>
      <c r="AH10" s="105"/>
      <c r="AI10" s="101">
        <v>3000</v>
      </c>
      <c r="AJ10" s="101">
        <v>0</v>
      </c>
      <c r="AK10" s="101">
        <f t="shared" si="16"/>
        <v>3000</v>
      </c>
      <c r="AL10" s="101">
        <v>6090</v>
      </c>
      <c r="AM10" s="101">
        <v>0</v>
      </c>
      <c r="AN10" s="101">
        <f t="shared" si="17"/>
        <v>6090</v>
      </c>
      <c r="AO10" s="105">
        <f t="shared" si="18"/>
        <v>2030</v>
      </c>
      <c r="AP10" s="105"/>
    </row>
    <row r="11" spans="1:42" ht="19.5" customHeight="1">
      <c r="A11" s="103">
        <v>5</v>
      </c>
      <c r="B11" s="110" t="s">
        <v>11</v>
      </c>
      <c r="C11" s="101">
        <v>1000</v>
      </c>
      <c r="D11" s="101">
        <v>0</v>
      </c>
      <c r="E11" s="101">
        <f t="shared" si="0"/>
        <v>1000</v>
      </c>
      <c r="F11" s="101">
        <v>1750</v>
      </c>
      <c r="G11" s="101">
        <v>0</v>
      </c>
      <c r="H11" s="101">
        <f t="shared" si="1"/>
        <v>1750</v>
      </c>
      <c r="I11" s="105">
        <f t="shared" si="2"/>
        <v>1750</v>
      </c>
      <c r="J11" s="105"/>
      <c r="K11" s="101">
        <v>1500</v>
      </c>
      <c r="L11" s="101">
        <v>0</v>
      </c>
      <c r="M11" s="101">
        <f t="shared" si="4"/>
        <v>1500</v>
      </c>
      <c r="N11" s="101">
        <v>2670</v>
      </c>
      <c r="O11" s="101">
        <v>0</v>
      </c>
      <c r="P11" s="101">
        <f t="shared" si="5"/>
        <v>2670</v>
      </c>
      <c r="Q11" s="105">
        <f t="shared" si="6"/>
        <v>1780</v>
      </c>
      <c r="R11" s="105"/>
      <c r="S11" s="101">
        <v>2000</v>
      </c>
      <c r="T11" s="101">
        <v>0</v>
      </c>
      <c r="U11" s="101">
        <f t="shared" si="8"/>
        <v>2000</v>
      </c>
      <c r="V11" s="101">
        <v>3680</v>
      </c>
      <c r="W11" s="101">
        <v>0</v>
      </c>
      <c r="X11" s="101">
        <f t="shared" si="9"/>
        <v>3680</v>
      </c>
      <c r="Y11" s="105">
        <f t="shared" si="10"/>
        <v>1840</v>
      </c>
      <c r="Z11" s="105"/>
      <c r="AA11" s="101">
        <v>2200</v>
      </c>
      <c r="AB11" s="101">
        <v>0</v>
      </c>
      <c r="AC11" s="101">
        <f t="shared" si="12"/>
        <v>2200</v>
      </c>
      <c r="AD11" s="101">
        <v>4246</v>
      </c>
      <c r="AE11" s="101">
        <v>0</v>
      </c>
      <c r="AF11" s="101">
        <f t="shared" si="13"/>
        <v>4246</v>
      </c>
      <c r="AG11" s="105">
        <f t="shared" si="14"/>
        <v>1930</v>
      </c>
      <c r="AH11" s="105"/>
      <c r="AI11" s="101">
        <v>3000</v>
      </c>
      <c r="AJ11" s="101">
        <v>0</v>
      </c>
      <c r="AK11" s="101">
        <f t="shared" si="16"/>
        <v>3000</v>
      </c>
      <c r="AL11" s="101">
        <v>6090</v>
      </c>
      <c r="AM11" s="101">
        <v>0</v>
      </c>
      <c r="AN11" s="101">
        <f t="shared" si="17"/>
        <v>6090</v>
      </c>
      <c r="AO11" s="105">
        <f t="shared" si="18"/>
        <v>2030</v>
      </c>
      <c r="AP11" s="105"/>
    </row>
    <row r="12" spans="1:42" ht="19.5" customHeight="1">
      <c r="A12" s="103">
        <v>6</v>
      </c>
      <c r="B12" s="110" t="s">
        <v>12</v>
      </c>
      <c r="C12" s="101">
        <v>5000</v>
      </c>
      <c r="D12" s="101">
        <v>0</v>
      </c>
      <c r="E12" s="101">
        <f t="shared" si="0"/>
        <v>5000</v>
      </c>
      <c r="F12" s="101">
        <v>8800</v>
      </c>
      <c r="G12" s="101">
        <v>0</v>
      </c>
      <c r="H12" s="101">
        <f t="shared" si="1"/>
        <v>8800</v>
      </c>
      <c r="I12" s="105">
        <f t="shared" si="2"/>
        <v>1760</v>
      </c>
      <c r="J12" s="105"/>
      <c r="K12" s="101">
        <v>6000</v>
      </c>
      <c r="L12" s="101">
        <v>0</v>
      </c>
      <c r="M12" s="101">
        <f t="shared" si="4"/>
        <v>6000</v>
      </c>
      <c r="N12" s="101">
        <v>10860</v>
      </c>
      <c r="O12" s="101">
        <v>0</v>
      </c>
      <c r="P12" s="101">
        <f t="shared" si="5"/>
        <v>10860</v>
      </c>
      <c r="Q12" s="105">
        <f t="shared" si="6"/>
        <v>1810</v>
      </c>
      <c r="R12" s="105"/>
      <c r="S12" s="101">
        <v>6500</v>
      </c>
      <c r="T12" s="101">
        <v>0</v>
      </c>
      <c r="U12" s="101">
        <f t="shared" si="8"/>
        <v>6500</v>
      </c>
      <c r="V12" s="101">
        <v>12285</v>
      </c>
      <c r="W12" s="101">
        <v>0</v>
      </c>
      <c r="X12" s="101">
        <f t="shared" si="9"/>
        <v>12285</v>
      </c>
      <c r="Y12" s="105">
        <f t="shared" si="10"/>
        <v>1890</v>
      </c>
      <c r="Z12" s="105"/>
      <c r="AA12" s="101">
        <v>6800</v>
      </c>
      <c r="AB12" s="101">
        <v>0</v>
      </c>
      <c r="AC12" s="101">
        <f t="shared" si="12"/>
        <v>6800</v>
      </c>
      <c r="AD12" s="101">
        <v>13192</v>
      </c>
      <c r="AE12" s="101">
        <v>0</v>
      </c>
      <c r="AF12" s="101">
        <f t="shared" si="13"/>
        <v>13192</v>
      </c>
      <c r="AG12" s="105">
        <f t="shared" si="14"/>
        <v>1940</v>
      </c>
      <c r="AH12" s="105"/>
      <c r="AI12" s="101">
        <v>7000</v>
      </c>
      <c r="AJ12" s="101">
        <v>0</v>
      </c>
      <c r="AK12" s="101">
        <f t="shared" si="16"/>
        <v>7000</v>
      </c>
      <c r="AL12" s="101">
        <v>14490</v>
      </c>
      <c r="AM12" s="101">
        <v>0</v>
      </c>
      <c r="AN12" s="101">
        <f t="shared" si="17"/>
        <v>14490</v>
      </c>
      <c r="AO12" s="105">
        <f t="shared" si="18"/>
        <v>2070</v>
      </c>
      <c r="AP12" s="105"/>
    </row>
    <row r="13" spans="1:42" ht="19.5" customHeight="1">
      <c r="A13" s="103">
        <v>7</v>
      </c>
      <c r="B13" s="110" t="s">
        <v>13</v>
      </c>
      <c r="C13" s="101">
        <v>1000</v>
      </c>
      <c r="D13" s="101">
        <v>0</v>
      </c>
      <c r="E13" s="101">
        <f t="shared" si="0"/>
        <v>1000</v>
      </c>
      <c r="F13" s="101">
        <v>1700</v>
      </c>
      <c r="G13" s="101">
        <v>0</v>
      </c>
      <c r="H13" s="101">
        <f t="shared" si="1"/>
        <v>1700</v>
      </c>
      <c r="I13" s="105">
        <f t="shared" si="2"/>
        <v>1700</v>
      </c>
      <c r="J13" s="105"/>
      <c r="K13" s="101">
        <v>1500</v>
      </c>
      <c r="L13" s="101">
        <v>0</v>
      </c>
      <c r="M13" s="101">
        <f t="shared" si="4"/>
        <v>1500</v>
      </c>
      <c r="N13" s="101">
        <v>2580</v>
      </c>
      <c r="O13" s="101">
        <v>0</v>
      </c>
      <c r="P13" s="101">
        <f t="shared" si="5"/>
        <v>2580</v>
      </c>
      <c r="Q13" s="105">
        <f t="shared" si="6"/>
        <v>1720</v>
      </c>
      <c r="R13" s="105"/>
      <c r="S13" s="101">
        <v>2000</v>
      </c>
      <c r="T13" s="101">
        <v>0</v>
      </c>
      <c r="U13" s="101">
        <f t="shared" si="8"/>
        <v>2000</v>
      </c>
      <c r="V13" s="101">
        <v>3520</v>
      </c>
      <c r="W13" s="101">
        <v>0</v>
      </c>
      <c r="X13" s="101">
        <f t="shared" si="9"/>
        <v>3520</v>
      </c>
      <c r="Y13" s="105">
        <f t="shared" si="10"/>
        <v>1760</v>
      </c>
      <c r="Z13" s="105"/>
      <c r="AA13" s="101">
        <v>2500</v>
      </c>
      <c r="AB13" s="101">
        <v>0</v>
      </c>
      <c r="AC13" s="101">
        <f t="shared" si="12"/>
        <v>2500</v>
      </c>
      <c r="AD13" s="101">
        <v>4500</v>
      </c>
      <c r="AE13" s="101">
        <v>0</v>
      </c>
      <c r="AF13" s="101">
        <f t="shared" si="13"/>
        <v>4500</v>
      </c>
      <c r="AG13" s="105">
        <f t="shared" si="14"/>
        <v>1800</v>
      </c>
      <c r="AH13" s="105"/>
      <c r="AI13" s="101">
        <v>3000</v>
      </c>
      <c r="AJ13" s="101">
        <v>0</v>
      </c>
      <c r="AK13" s="101">
        <f t="shared" si="16"/>
        <v>3000</v>
      </c>
      <c r="AL13" s="101">
        <v>5940</v>
      </c>
      <c r="AM13" s="101">
        <v>0</v>
      </c>
      <c r="AN13" s="101">
        <f t="shared" si="17"/>
        <v>5940</v>
      </c>
      <c r="AO13" s="105">
        <f t="shared" si="18"/>
        <v>1980</v>
      </c>
      <c r="AP13" s="105"/>
    </row>
    <row r="14" spans="1:42" ht="19.5" customHeight="1">
      <c r="A14" s="103">
        <v>8</v>
      </c>
      <c r="B14" s="110" t="s">
        <v>14</v>
      </c>
      <c r="C14" s="101">
        <v>3000</v>
      </c>
      <c r="D14" s="101">
        <v>0</v>
      </c>
      <c r="E14" s="101">
        <f t="shared" si="0"/>
        <v>3000</v>
      </c>
      <c r="F14" s="101">
        <v>5250</v>
      </c>
      <c r="G14" s="101">
        <v>0</v>
      </c>
      <c r="H14" s="101">
        <f t="shared" si="1"/>
        <v>5250</v>
      </c>
      <c r="I14" s="105">
        <f t="shared" si="2"/>
        <v>1750</v>
      </c>
      <c r="J14" s="105"/>
      <c r="K14" s="101">
        <v>3500</v>
      </c>
      <c r="L14" s="101">
        <v>0</v>
      </c>
      <c r="M14" s="101">
        <f t="shared" si="4"/>
        <v>3500</v>
      </c>
      <c r="N14" s="101">
        <v>6230</v>
      </c>
      <c r="O14" s="101">
        <v>0</v>
      </c>
      <c r="P14" s="101">
        <f t="shared" si="5"/>
        <v>6230</v>
      </c>
      <c r="Q14" s="105">
        <f t="shared" si="6"/>
        <v>1780</v>
      </c>
      <c r="R14" s="105"/>
      <c r="S14" s="101">
        <v>4000</v>
      </c>
      <c r="T14" s="101">
        <v>0</v>
      </c>
      <c r="U14" s="101">
        <f t="shared" si="8"/>
        <v>4000</v>
      </c>
      <c r="V14" s="101">
        <v>7360</v>
      </c>
      <c r="W14" s="101">
        <v>0</v>
      </c>
      <c r="X14" s="101">
        <f t="shared" si="9"/>
        <v>7360</v>
      </c>
      <c r="Y14" s="105">
        <f t="shared" si="10"/>
        <v>1840</v>
      </c>
      <c r="Z14" s="105"/>
      <c r="AA14" s="101">
        <v>4500</v>
      </c>
      <c r="AB14" s="101">
        <v>0</v>
      </c>
      <c r="AC14" s="101">
        <f t="shared" si="12"/>
        <v>4500</v>
      </c>
      <c r="AD14" s="101">
        <v>8685</v>
      </c>
      <c r="AE14" s="101">
        <v>0</v>
      </c>
      <c r="AF14" s="101">
        <f t="shared" si="13"/>
        <v>8685</v>
      </c>
      <c r="AG14" s="105">
        <f t="shared" si="14"/>
        <v>1930</v>
      </c>
      <c r="AH14" s="105"/>
      <c r="AI14" s="101">
        <v>5000</v>
      </c>
      <c r="AJ14" s="101">
        <v>0</v>
      </c>
      <c r="AK14" s="101">
        <f t="shared" si="16"/>
        <v>5000</v>
      </c>
      <c r="AL14" s="101">
        <v>10300</v>
      </c>
      <c r="AM14" s="101">
        <v>0</v>
      </c>
      <c r="AN14" s="101">
        <f t="shared" si="17"/>
        <v>10300</v>
      </c>
      <c r="AO14" s="105">
        <f t="shared" si="18"/>
        <v>2060</v>
      </c>
      <c r="AP14" s="105"/>
    </row>
    <row r="15" spans="1:42" ht="19.5" customHeight="1">
      <c r="A15" s="103">
        <v>9</v>
      </c>
      <c r="B15" s="110" t="s">
        <v>15</v>
      </c>
      <c r="C15" s="101">
        <v>1500</v>
      </c>
      <c r="D15" s="101">
        <v>0</v>
      </c>
      <c r="E15" s="101">
        <f t="shared" si="0"/>
        <v>1500</v>
      </c>
      <c r="F15" s="101">
        <v>2625</v>
      </c>
      <c r="G15" s="101">
        <v>0</v>
      </c>
      <c r="H15" s="101">
        <f t="shared" si="1"/>
        <v>2625</v>
      </c>
      <c r="I15" s="105">
        <f t="shared" si="2"/>
        <v>1750</v>
      </c>
      <c r="J15" s="105"/>
      <c r="K15" s="101">
        <v>2500</v>
      </c>
      <c r="L15" s="101">
        <v>0</v>
      </c>
      <c r="M15" s="101">
        <f t="shared" si="4"/>
        <v>2500</v>
      </c>
      <c r="N15" s="101">
        <v>4450</v>
      </c>
      <c r="O15" s="101">
        <v>0</v>
      </c>
      <c r="P15" s="101">
        <f t="shared" si="5"/>
        <v>4450</v>
      </c>
      <c r="Q15" s="105">
        <f t="shared" si="6"/>
        <v>1780</v>
      </c>
      <c r="R15" s="105"/>
      <c r="S15" s="101">
        <v>3000</v>
      </c>
      <c r="T15" s="101">
        <v>0</v>
      </c>
      <c r="U15" s="101">
        <f t="shared" si="8"/>
        <v>3000</v>
      </c>
      <c r="V15" s="101">
        <v>5490</v>
      </c>
      <c r="W15" s="101">
        <v>0</v>
      </c>
      <c r="X15" s="101">
        <f t="shared" si="9"/>
        <v>5490</v>
      </c>
      <c r="Y15" s="105">
        <f t="shared" si="10"/>
        <v>1830</v>
      </c>
      <c r="Z15" s="105"/>
      <c r="AA15" s="101">
        <v>3200</v>
      </c>
      <c r="AB15" s="101">
        <v>0</v>
      </c>
      <c r="AC15" s="101">
        <f t="shared" si="12"/>
        <v>3200</v>
      </c>
      <c r="AD15" s="101">
        <v>6080</v>
      </c>
      <c r="AE15" s="101">
        <v>0</v>
      </c>
      <c r="AF15" s="101">
        <f t="shared" si="13"/>
        <v>6080</v>
      </c>
      <c r="AG15" s="105">
        <f t="shared" si="14"/>
        <v>1900</v>
      </c>
      <c r="AH15" s="105"/>
      <c r="AI15" s="101">
        <v>4000</v>
      </c>
      <c r="AJ15" s="101">
        <v>0</v>
      </c>
      <c r="AK15" s="101">
        <f t="shared" si="16"/>
        <v>4000</v>
      </c>
      <c r="AL15" s="101">
        <v>8160</v>
      </c>
      <c r="AM15" s="101">
        <v>0</v>
      </c>
      <c r="AN15" s="101">
        <f t="shared" si="17"/>
        <v>8160</v>
      </c>
      <c r="AO15" s="105">
        <f t="shared" si="18"/>
        <v>2040</v>
      </c>
      <c r="AP15" s="105"/>
    </row>
    <row r="16" spans="1:42" ht="19.5" customHeight="1">
      <c r="A16" s="103">
        <v>10</v>
      </c>
      <c r="B16" s="110" t="s">
        <v>16</v>
      </c>
      <c r="C16" s="101">
        <v>1000</v>
      </c>
      <c r="D16" s="101">
        <v>0</v>
      </c>
      <c r="E16" s="101">
        <f t="shared" si="0"/>
        <v>1000</v>
      </c>
      <c r="F16" s="101">
        <v>1760</v>
      </c>
      <c r="G16" s="101">
        <v>0</v>
      </c>
      <c r="H16" s="101">
        <f t="shared" si="1"/>
        <v>1760</v>
      </c>
      <c r="I16" s="105">
        <f t="shared" si="2"/>
        <v>1760</v>
      </c>
      <c r="J16" s="105"/>
      <c r="K16" s="101">
        <v>1500</v>
      </c>
      <c r="L16" s="101">
        <v>0</v>
      </c>
      <c r="M16" s="101">
        <f t="shared" si="4"/>
        <v>1500</v>
      </c>
      <c r="N16" s="101">
        <v>2655</v>
      </c>
      <c r="O16" s="101">
        <v>0</v>
      </c>
      <c r="P16" s="101">
        <f t="shared" si="5"/>
        <v>2655</v>
      </c>
      <c r="Q16" s="105">
        <f t="shared" si="6"/>
        <v>1770</v>
      </c>
      <c r="R16" s="105"/>
      <c r="S16" s="101">
        <v>2000</v>
      </c>
      <c r="T16" s="101">
        <v>0</v>
      </c>
      <c r="U16" s="101">
        <f t="shared" si="8"/>
        <v>2000</v>
      </c>
      <c r="V16" s="101">
        <v>3640</v>
      </c>
      <c r="W16" s="101">
        <v>0</v>
      </c>
      <c r="X16" s="101">
        <f t="shared" si="9"/>
        <v>3640</v>
      </c>
      <c r="Y16" s="105">
        <f t="shared" si="10"/>
        <v>1820</v>
      </c>
      <c r="Z16" s="105"/>
      <c r="AA16" s="101">
        <v>2200</v>
      </c>
      <c r="AB16" s="101">
        <v>0</v>
      </c>
      <c r="AC16" s="101">
        <f t="shared" si="12"/>
        <v>2200</v>
      </c>
      <c r="AD16" s="101">
        <v>4246</v>
      </c>
      <c r="AE16" s="101">
        <v>0</v>
      </c>
      <c r="AF16" s="101">
        <f t="shared" si="13"/>
        <v>4246</v>
      </c>
      <c r="AG16" s="105">
        <f t="shared" si="14"/>
        <v>1930</v>
      </c>
      <c r="AH16" s="105"/>
      <c r="AI16" s="101">
        <v>2500</v>
      </c>
      <c r="AJ16" s="101">
        <v>0</v>
      </c>
      <c r="AK16" s="101">
        <f t="shared" si="16"/>
        <v>2500</v>
      </c>
      <c r="AL16" s="101">
        <v>5075</v>
      </c>
      <c r="AM16" s="101">
        <v>0</v>
      </c>
      <c r="AN16" s="101">
        <f t="shared" si="17"/>
        <v>5075</v>
      </c>
      <c r="AO16" s="105">
        <f t="shared" si="18"/>
        <v>2030</v>
      </c>
      <c r="AP16" s="105"/>
    </row>
    <row r="17" spans="1:42" ht="19.5" customHeight="1">
      <c r="A17" s="103">
        <v>11</v>
      </c>
      <c r="B17" s="110" t="s">
        <v>17</v>
      </c>
      <c r="C17" s="101">
        <v>500</v>
      </c>
      <c r="D17" s="101">
        <v>0</v>
      </c>
      <c r="E17" s="101">
        <f t="shared" si="0"/>
        <v>500</v>
      </c>
      <c r="F17" s="101">
        <v>800</v>
      </c>
      <c r="G17" s="101">
        <v>0</v>
      </c>
      <c r="H17" s="101">
        <f t="shared" si="1"/>
        <v>800</v>
      </c>
      <c r="I17" s="105">
        <f t="shared" si="2"/>
        <v>1600</v>
      </c>
      <c r="J17" s="105"/>
      <c r="K17" s="101">
        <v>1000</v>
      </c>
      <c r="L17" s="101">
        <v>0</v>
      </c>
      <c r="M17" s="101">
        <f t="shared" si="4"/>
        <v>1000</v>
      </c>
      <c r="N17" s="101">
        <v>1655</v>
      </c>
      <c r="O17" s="101">
        <v>0</v>
      </c>
      <c r="P17" s="101">
        <f t="shared" si="5"/>
        <v>1655</v>
      </c>
      <c r="Q17" s="105">
        <f t="shared" si="6"/>
        <v>1655</v>
      </c>
      <c r="R17" s="105"/>
      <c r="S17" s="101">
        <v>1500</v>
      </c>
      <c r="T17" s="101">
        <v>0</v>
      </c>
      <c r="U17" s="101">
        <f t="shared" si="8"/>
        <v>1500</v>
      </c>
      <c r="V17" s="101">
        <v>2530</v>
      </c>
      <c r="W17" s="101">
        <v>0</v>
      </c>
      <c r="X17" s="101">
        <f t="shared" si="9"/>
        <v>2530</v>
      </c>
      <c r="Y17" s="105">
        <f t="shared" si="10"/>
        <v>1686.6666666666667</v>
      </c>
      <c r="Z17" s="105"/>
      <c r="AA17" s="101">
        <v>1800</v>
      </c>
      <c r="AB17" s="101">
        <v>0</v>
      </c>
      <c r="AC17" s="101">
        <f t="shared" si="12"/>
        <v>1800</v>
      </c>
      <c r="AD17" s="101">
        <v>3411</v>
      </c>
      <c r="AE17" s="101">
        <v>0</v>
      </c>
      <c r="AF17" s="101">
        <f t="shared" si="13"/>
        <v>3411</v>
      </c>
      <c r="AG17" s="105">
        <f t="shared" si="14"/>
        <v>1895</v>
      </c>
      <c r="AH17" s="105"/>
      <c r="AI17" s="101">
        <v>2100</v>
      </c>
      <c r="AJ17" s="101">
        <v>0</v>
      </c>
      <c r="AK17" s="101">
        <f t="shared" si="16"/>
        <v>2100</v>
      </c>
      <c r="AL17" s="101">
        <v>4145.3999999999996</v>
      </c>
      <c r="AM17" s="101">
        <v>0</v>
      </c>
      <c r="AN17" s="101">
        <f t="shared" si="17"/>
        <v>4145.3999999999996</v>
      </c>
      <c r="AO17" s="105">
        <f t="shared" si="18"/>
        <v>1973.9999999999998</v>
      </c>
      <c r="AP17" s="105"/>
    </row>
    <row r="18" spans="1:42" ht="19.5" customHeight="1">
      <c r="A18" s="103">
        <v>12</v>
      </c>
      <c r="B18" s="110" t="s">
        <v>18</v>
      </c>
      <c r="C18" s="101">
        <v>5000</v>
      </c>
      <c r="D18" s="101">
        <v>0</v>
      </c>
      <c r="E18" s="101">
        <f t="shared" si="0"/>
        <v>5000</v>
      </c>
      <c r="F18" s="101">
        <v>8600</v>
      </c>
      <c r="G18" s="101">
        <v>0</v>
      </c>
      <c r="H18" s="101">
        <f t="shared" si="1"/>
        <v>8600</v>
      </c>
      <c r="I18" s="105">
        <f t="shared" si="2"/>
        <v>1720</v>
      </c>
      <c r="J18" s="105"/>
      <c r="K18" s="101">
        <v>6000</v>
      </c>
      <c r="L18" s="101">
        <v>0</v>
      </c>
      <c r="M18" s="101">
        <f t="shared" si="4"/>
        <v>6000</v>
      </c>
      <c r="N18" s="101">
        <v>10800</v>
      </c>
      <c r="O18" s="101">
        <v>0</v>
      </c>
      <c r="P18" s="101">
        <f t="shared" si="5"/>
        <v>10800</v>
      </c>
      <c r="Q18" s="105">
        <f t="shared" si="6"/>
        <v>1800</v>
      </c>
      <c r="R18" s="105"/>
      <c r="S18" s="101">
        <v>6500</v>
      </c>
      <c r="T18" s="101">
        <v>0</v>
      </c>
      <c r="U18" s="101">
        <f t="shared" si="8"/>
        <v>6500</v>
      </c>
      <c r="V18" s="101">
        <v>12350</v>
      </c>
      <c r="W18" s="101">
        <v>0</v>
      </c>
      <c r="X18" s="101">
        <f t="shared" si="9"/>
        <v>12350</v>
      </c>
      <c r="Y18" s="105">
        <f t="shared" si="10"/>
        <v>1900</v>
      </c>
      <c r="Z18" s="105"/>
      <c r="AA18" s="101">
        <v>6800</v>
      </c>
      <c r="AB18" s="101">
        <v>0</v>
      </c>
      <c r="AC18" s="101">
        <f t="shared" si="12"/>
        <v>6800</v>
      </c>
      <c r="AD18" s="101">
        <v>13192</v>
      </c>
      <c r="AE18" s="101">
        <v>0</v>
      </c>
      <c r="AF18" s="101">
        <f t="shared" si="13"/>
        <v>13192</v>
      </c>
      <c r="AG18" s="105">
        <f t="shared" si="14"/>
        <v>1940</v>
      </c>
      <c r="AH18" s="105"/>
      <c r="AI18" s="101">
        <v>7000</v>
      </c>
      <c r="AJ18" s="101">
        <v>0</v>
      </c>
      <c r="AK18" s="101">
        <f t="shared" si="16"/>
        <v>7000</v>
      </c>
      <c r="AL18" s="101">
        <v>14560</v>
      </c>
      <c r="AM18" s="101">
        <v>0</v>
      </c>
      <c r="AN18" s="101">
        <f t="shared" si="17"/>
        <v>14560</v>
      </c>
      <c r="AO18" s="105">
        <f t="shared" si="18"/>
        <v>2080</v>
      </c>
      <c r="AP18" s="105"/>
    </row>
    <row r="19" spans="1:42" ht="19.5" customHeight="1">
      <c r="A19" s="103">
        <v>13</v>
      </c>
      <c r="B19" s="110" t="s">
        <v>19</v>
      </c>
      <c r="C19" s="101">
        <v>4000</v>
      </c>
      <c r="D19" s="101">
        <v>200</v>
      </c>
      <c r="E19" s="101">
        <f t="shared" si="0"/>
        <v>4200</v>
      </c>
      <c r="F19" s="101">
        <v>7040</v>
      </c>
      <c r="G19" s="101">
        <v>164</v>
      </c>
      <c r="H19" s="101">
        <f t="shared" si="1"/>
        <v>7204</v>
      </c>
      <c r="I19" s="105">
        <f t="shared" si="2"/>
        <v>1760</v>
      </c>
      <c r="J19" s="105">
        <f t="shared" si="3"/>
        <v>820</v>
      </c>
      <c r="K19" s="101">
        <v>5000</v>
      </c>
      <c r="L19" s="101">
        <v>500</v>
      </c>
      <c r="M19" s="101">
        <f t="shared" si="4"/>
        <v>5500</v>
      </c>
      <c r="N19" s="101">
        <v>9200</v>
      </c>
      <c r="O19" s="101">
        <v>425</v>
      </c>
      <c r="P19" s="101">
        <f t="shared" si="5"/>
        <v>9625</v>
      </c>
      <c r="Q19" s="105">
        <f t="shared" si="6"/>
        <v>1840</v>
      </c>
      <c r="R19" s="105">
        <f t="shared" si="7"/>
        <v>850</v>
      </c>
      <c r="S19" s="101">
        <v>5500</v>
      </c>
      <c r="T19" s="101">
        <v>1000</v>
      </c>
      <c r="U19" s="101">
        <f t="shared" si="8"/>
        <v>6500</v>
      </c>
      <c r="V19" s="101">
        <v>10450</v>
      </c>
      <c r="W19" s="101">
        <v>980</v>
      </c>
      <c r="X19" s="101">
        <f t="shared" si="9"/>
        <v>11430</v>
      </c>
      <c r="Y19" s="105">
        <f t="shared" si="10"/>
        <v>1900</v>
      </c>
      <c r="Z19" s="105">
        <f t="shared" si="11"/>
        <v>980</v>
      </c>
      <c r="AA19" s="101">
        <v>5800</v>
      </c>
      <c r="AB19" s="101">
        <v>1700</v>
      </c>
      <c r="AC19" s="101">
        <f t="shared" si="12"/>
        <v>7500</v>
      </c>
      <c r="AD19" s="101">
        <v>11310</v>
      </c>
      <c r="AE19" s="101">
        <v>1700</v>
      </c>
      <c r="AF19" s="101">
        <f t="shared" si="13"/>
        <v>13010</v>
      </c>
      <c r="AG19" s="105">
        <f t="shared" si="14"/>
        <v>1950</v>
      </c>
      <c r="AH19" s="105">
        <f t="shared" si="15"/>
        <v>1000</v>
      </c>
      <c r="AI19" s="101">
        <v>6000</v>
      </c>
      <c r="AJ19" s="101">
        <v>3000</v>
      </c>
      <c r="AK19" s="101">
        <f t="shared" si="16"/>
        <v>9000</v>
      </c>
      <c r="AL19" s="101">
        <v>12540</v>
      </c>
      <c r="AM19" s="101">
        <v>3150</v>
      </c>
      <c r="AN19" s="101">
        <f t="shared" si="17"/>
        <v>15690</v>
      </c>
      <c r="AO19" s="105">
        <f t="shared" si="18"/>
        <v>2090</v>
      </c>
      <c r="AP19" s="105">
        <f t="shared" si="19"/>
        <v>1050</v>
      </c>
    </row>
    <row r="20" spans="1:42" ht="19.5" customHeight="1">
      <c r="A20" s="103">
        <v>14</v>
      </c>
      <c r="B20" s="110" t="s">
        <v>20</v>
      </c>
      <c r="C20" s="101">
        <v>43000</v>
      </c>
      <c r="D20" s="101">
        <v>2000</v>
      </c>
      <c r="E20" s="101">
        <f t="shared" si="0"/>
        <v>45000</v>
      </c>
      <c r="F20" s="101">
        <v>75680</v>
      </c>
      <c r="G20" s="101">
        <v>1800</v>
      </c>
      <c r="H20" s="101">
        <f t="shared" si="1"/>
        <v>77480</v>
      </c>
      <c r="I20" s="105">
        <f t="shared" si="2"/>
        <v>1760</v>
      </c>
      <c r="J20" s="105">
        <f t="shared" si="3"/>
        <v>900</v>
      </c>
      <c r="K20" s="101">
        <v>45000</v>
      </c>
      <c r="L20" s="101">
        <v>3000</v>
      </c>
      <c r="M20" s="101">
        <f t="shared" si="4"/>
        <v>48000</v>
      </c>
      <c r="N20" s="101">
        <v>83250</v>
      </c>
      <c r="O20" s="101">
        <v>2820</v>
      </c>
      <c r="P20" s="101">
        <f t="shared" si="5"/>
        <v>86070</v>
      </c>
      <c r="Q20" s="105">
        <f t="shared" si="6"/>
        <v>1850</v>
      </c>
      <c r="R20" s="105">
        <f t="shared" si="7"/>
        <v>940</v>
      </c>
      <c r="S20" s="101">
        <v>46000</v>
      </c>
      <c r="T20" s="101">
        <v>5000</v>
      </c>
      <c r="U20" s="101">
        <f t="shared" si="8"/>
        <v>51000</v>
      </c>
      <c r="V20" s="101">
        <v>89240</v>
      </c>
      <c r="W20" s="101">
        <v>5000</v>
      </c>
      <c r="X20" s="101">
        <f t="shared" si="9"/>
        <v>94240</v>
      </c>
      <c r="Y20" s="105">
        <f t="shared" si="10"/>
        <v>1940</v>
      </c>
      <c r="Z20" s="105">
        <f t="shared" si="11"/>
        <v>1000</v>
      </c>
      <c r="AA20" s="101">
        <v>46500</v>
      </c>
      <c r="AB20" s="101">
        <v>6000</v>
      </c>
      <c r="AC20" s="101">
        <f t="shared" si="12"/>
        <v>52500</v>
      </c>
      <c r="AD20" s="101">
        <v>91605</v>
      </c>
      <c r="AE20" s="101">
        <v>6240</v>
      </c>
      <c r="AF20" s="101">
        <f t="shared" si="13"/>
        <v>97845</v>
      </c>
      <c r="AG20" s="105">
        <f t="shared" si="14"/>
        <v>1970</v>
      </c>
      <c r="AH20" s="105">
        <f t="shared" si="15"/>
        <v>1040</v>
      </c>
      <c r="AI20" s="101">
        <v>48000</v>
      </c>
      <c r="AJ20" s="101">
        <v>7000</v>
      </c>
      <c r="AK20" s="101">
        <f t="shared" si="16"/>
        <v>55000</v>
      </c>
      <c r="AL20" s="101">
        <v>103680</v>
      </c>
      <c r="AM20" s="101">
        <v>7700</v>
      </c>
      <c r="AN20" s="101">
        <f t="shared" si="17"/>
        <v>111380</v>
      </c>
      <c r="AO20" s="105">
        <f t="shared" si="18"/>
        <v>2160</v>
      </c>
      <c r="AP20" s="105">
        <f t="shared" si="19"/>
        <v>1100</v>
      </c>
    </row>
    <row r="21" spans="1:42" s="120" customFormat="1" ht="19.5" customHeight="1">
      <c r="A21" s="113">
        <v>15</v>
      </c>
      <c r="B21" s="114" t="s">
        <v>21</v>
      </c>
      <c r="C21" s="116">
        <v>1000</v>
      </c>
      <c r="D21" s="116">
        <v>0</v>
      </c>
      <c r="E21" s="116">
        <f t="shared" si="0"/>
        <v>1000</v>
      </c>
      <c r="F21" s="116">
        <v>1750</v>
      </c>
      <c r="G21" s="116">
        <v>0</v>
      </c>
      <c r="H21" s="116">
        <f t="shared" si="1"/>
        <v>1750</v>
      </c>
      <c r="I21" s="118">
        <f t="shared" si="2"/>
        <v>1750</v>
      </c>
      <c r="J21" s="118"/>
      <c r="K21" s="116">
        <v>2000</v>
      </c>
      <c r="L21" s="116">
        <v>0</v>
      </c>
      <c r="M21" s="116">
        <f t="shared" si="4"/>
        <v>2000</v>
      </c>
      <c r="N21" s="116">
        <v>3620</v>
      </c>
      <c r="O21" s="116">
        <v>0</v>
      </c>
      <c r="P21" s="116">
        <f t="shared" si="5"/>
        <v>3620</v>
      </c>
      <c r="Q21" s="118">
        <f t="shared" si="6"/>
        <v>1810</v>
      </c>
      <c r="R21" s="118"/>
      <c r="S21" s="116">
        <v>2500</v>
      </c>
      <c r="T21" s="116">
        <v>0</v>
      </c>
      <c r="U21" s="116">
        <f t="shared" si="8"/>
        <v>2500</v>
      </c>
      <c r="V21" s="116">
        <v>4650</v>
      </c>
      <c r="W21" s="116">
        <v>0</v>
      </c>
      <c r="X21" s="116">
        <f t="shared" si="9"/>
        <v>4650</v>
      </c>
      <c r="Y21" s="118">
        <f t="shared" si="10"/>
        <v>1860</v>
      </c>
      <c r="Z21" s="118"/>
      <c r="AA21" s="116">
        <v>2800</v>
      </c>
      <c r="AB21" s="116">
        <v>0</v>
      </c>
      <c r="AC21" s="116">
        <f t="shared" si="12"/>
        <v>2800</v>
      </c>
      <c r="AD21" s="116">
        <v>5376</v>
      </c>
      <c r="AE21" s="116">
        <v>0</v>
      </c>
      <c r="AF21" s="116">
        <f t="shared" si="13"/>
        <v>5376</v>
      </c>
      <c r="AG21" s="118">
        <f t="shared" si="14"/>
        <v>1920</v>
      </c>
      <c r="AH21" s="118"/>
      <c r="AI21" s="116">
        <v>3000</v>
      </c>
      <c r="AJ21" s="116">
        <v>0</v>
      </c>
      <c r="AK21" s="116">
        <f t="shared" si="16"/>
        <v>3000</v>
      </c>
      <c r="AL21" s="116">
        <v>6150</v>
      </c>
      <c r="AM21" s="116">
        <v>0</v>
      </c>
      <c r="AN21" s="116">
        <f t="shared" si="17"/>
        <v>6150</v>
      </c>
      <c r="AO21" s="118">
        <f t="shared" si="18"/>
        <v>2050</v>
      </c>
      <c r="AP21" s="118"/>
    </row>
    <row r="22" spans="1:42" ht="19.5" customHeight="1">
      <c r="A22" s="103">
        <v>16</v>
      </c>
      <c r="B22" s="110" t="s">
        <v>22</v>
      </c>
      <c r="C22" s="101">
        <v>1000</v>
      </c>
      <c r="D22" s="101">
        <v>0</v>
      </c>
      <c r="E22" s="101">
        <f t="shared" si="0"/>
        <v>1000</v>
      </c>
      <c r="F22" s="101">
        <v>1650</v>
      </c>
      <c r="G22" s="101">
        <v>0</v>
      </c>
      <c r="H22" s="101">
        <f t="shared" si="1"/>
        <v>1650</v>
      </c>
      <c r="I22" s="105">
        <f t="shared" si="2"/>
        <v>1650</v>
      </c>
      <c r="J22" s="105"/>
      <c r="K22" s="101">
        <v>1500</v>
      </c>
      <c r="L22" s="101">
        <v>0</v>
      </c>
      <c r="M22" s="101">
        <f t="shared" si="4"/>
        <v>1500</v>
      </c>
      <c r="N22" s="101">
        <v>2670</v>
      </c>
      <c r="O22" s="101">
        <v>0</v>
      </c>
      <c r="P22" s="101">
        <f t="shared" si="5"/>
        <v>2670</v>
      </c>
      <c r="Q22" s="105">
        <f t="shared" si="6"/>
        <v>1780</v>
      </c>
      <c r="R22" s="105"/>
      <c r="S22" s="101">
        <v>2000</v>
      </c>
      <c r="T22" s="101">
        <v>0</v>
      </c>
      <c r="U22" s="101">
        <f t="shared" si="8"/>
        <v>2000</v>
      </c>
      <c r="V22" s="101">
        <v>3680</v>
      </c>
      <c r="W22" s="101">
        <v>0</v>
      </c>
      <c r="X22" s="101">
        <f t="shared" si="9"/>
        <v>3680</v>
      </c>
      <c r="Y22" s="105">
        <f t="shared" si="10"/>
        <v>1840</v>
      </c>
      <c r="Z22" s="105"/>
      <c r="AA22" s="101">
        <v>2200</v>
      </c>
      <c r="AB22" s="101">
        <v>0</v>
      </c>
      <c r="AC22" s="101">
        <f t="shared" si="12"/>
        <v>2200</v>
      </c>
      <c r="AD22" s="101">
        <v>4224</v>
      </c>
      <c r="AE22" s="101">
        <v>0</v>
      </c>
      <c r="AF22" s="101">
        <f t="shared" si="13"/>
        <v>4224</v>
      </c>
      <c r="AG22" s="105">
        <f t="shared" si="14"/>
        <v>1920</v>
      </c>
      <c r="AH22" s="105"/>
      <c r="AI22" s="101">
        <v>3000</v>
      </c>
      <c r="AJ22" s="101">
        <v>0</v>
      </c>
      <c r="AK22" s="101">
        <f t="shared" si="16"/>
        <v>3000</v>
      </c>
      <c r="AL22" s="101">
        <v>6180</v>
      </c>
      <c r="AM22" s="101">
        <v>0</v>
      </c>
      <c r="AN22" s="101">
        <f t="shared" si="17"/>
        <v>6180</v>
      </c>
      <c r="AO22" s="105">
        <f t="shared" si="18"/>
        <v>2060</v>
      </c>
      <c r="AP22" s="105"/>
    </row>
    <row r="23" spans="1:42" ht="19.5" customHeight="1">
      <c r="A23" s="103">
        <v>17</v>
      </c>
      <c r="B23" s="110" t="s">
        <v>23</v>
      </c>
      <c r="C23" s="101">
        <v>1000</v>
      </c>
      <c r="D23" s="101">
        <v>0</v>
      </c>
      <c r="E23" s="101">
        <f t="shared" si="0"/>
        <v>1000</v>
      </c>
      <c r="F23" s="101">
        <v>1740</v>
      </c>
      <c r="G23" s="101">
        <v>0</v>
      </c>
      <c r="H23" s="101">
        <f t="shared" si="1"/>
        <v>1740</v>
      </c>
      <c r="I23" s="105">
        <f t="shared" si="2"/>
        <v>1740</v>
      </c>
      <c r="J23" s="105"/>
      <c r="K23" s="101">
        <v>2000</v>
      </c>
      <c r="L23" s="101">
        <v>0</v>
      </c>
      <c r="M23" s="101">
        <f t="shared" si="4"/>
        <v>2000</v>
      </c>
      <c r="N23" s="101">
        <v>3510</v>
      </c>
      <c r="O23" s="101">
        <v>0</v>
      </c>
      <c r="P23" s="101">
        <f t="shared" si="5"/>
        <v>3510</v>
      </c>
      <c r="Q23" s="105">
        <f t="shared" si="6"/>
        <v>1755</v>
      </c>
      <c r="R23" s="105"/>
      <c r="S23" s="101">
        <v>2500</v>
      </c>
      <c r="T23" s="101">
        <v>0</v>
      </c>
      <c r="U23" s="101">
        <f t="shared" si="8"/>
        <v>2500</v>
      </c>
      <c r="V23" s="101">
        <v>4475</v>
      </c>
      <c r="W23" s="101">
        <v>0</v>
      </c>
      <c r="X23" s="101">
        <f t="shared" si="9"/>
        <v>4475</v>
      </c>
      <c r="Y23" s="105">
        <f t="shared" si="10"/>
        <v>1790</v>
      </c>
      <c r="Z23" s="105"/>
      <c r="AA23" s="101">
        <v>2800</v>
      </c>
      <c r="AB23" s="101">
        <v>0</v>
      </c>
      <c r="AC23" s="101">
        <f t="shared" si="12"/>
        <v>2800</v>
      </c>
      <c r="AD23" s="101">
        <v>5180</v>
      </c>
      <c r="AE23" s="101">
        <v>0</v>
      </c>
      <c r="AF23" s="101">
        <f t="shared" si="13"/>
        <v>5180</v>
      </c>
      <c r="AG23" s="105">
        <f t="shared" si="14"/>
        <v>1850</v>
      </c>
      <c r="AH23" s="105"/>
      <c r="AI23" s="101">
        <v>3500</v>
      </c>
      <c r="AJ23" s="101">
        <v>0</v>
      </c>
      <c r="AK23" s="101">
        <f t="shared" si="16"/>
        <v>3500</v>
      </c>
      <c r="AL23" s="101">
        <v>6650</v>
      </c>
      <c r="AM23" s="101">
        <v>0</v>
      </c>
      <c r="AN23" s="101">
        <f t="shared" si="17"/>
        <v>6650</v>
      </c>
      <c r="AO23" s="105">
        <f t="shared" si="18"/>
        <v>1900</v>
      </c>
      <c r="AP23" s="105"/>
    </row>
    <row r="24" spans="1:42" ht="19.5" customHeight="1">
      <c r="A24" s="103">
        <v>18</v>
      </c>
      <c r="B24" s="110" t="s">
        <v>24</v>
      </c>
      <c r="C24" s="101">
        <v>7000</v>
      </c>
      <c r="D24" s="101">
        <v>500</v>
      </c>
      <c r="E24" s="101">
        <f t="shared" si="0"/>
        <v>7500</v>
      </c>
      <c r="F24" s="101">
        <v>12460</v>
      </c>
      <c r="G24" s="101">
        <v>450</v>
      </c>
      <c r="H24" s="101">
        <f t="shared" si="1"/>
        <v>12910</v>
      </c>
      <c r="I24" s="105">
        <f t="shared" si="2"/>
        <v>1780</v>
      </c>
      <c r="J24" s="105">
        <f t="shared" si="3"/>
        <v>900</v>
      </c>
      <c r="K24" s="101">
        <v>8500</v>
      </c>
      <c r="L24" s="101">
        <v>800</v>
      </c>
      <c r="M24" s="101">
        <f t="shared" si="4"/>
        <v>9300</v>
      </c>
      <c r="N24" s="101">
        <v>15470</v>
      </c>
      <c r="O24" s="101">
        <v>736</v>
      </c>
      <c r="P24" s="101">
        <f t="shared" si="5"/>
        <v>16206</v>
      </c>
      <c r="Q24" s="105">
        <f t="shared" si="6"/>
        <v>1820</v>
      </c>
      <c r="R24" s="105">
        <f t="shared" si="7"/>
        <v>920</v>
      </c>
      <c r="S24" s="101">
        <v>9000</v>
      </c>
      <c r="T24" s="101">
        <v>1000</v>
      </c>
      <c r="U24" s="101">
        <f t="shared" si="8"/>
        <v>10000</v>
      </c>
      <c r="V24" s="101">
        <v>17100</v>
      </c>
      <c r="W24" s="101">
        <v>1000</v>
      </c>
      <c r="X24" s="101">
        <f t="shared" si="9"/>
        <v>18100</v>
      </c>
      <c r="Y24" s="105">
        <f t="shared" si="10"/>
        <v>1900</v>
      </c>
      <c r="Z24" s="105">
        <f t="shared" si="11"/>
        <v>1000</v>
      </c>
      <c r="AA24" s="101">
        <v>9300</v>
      </c>
      <c r="AB24" s="101">
        <v>1700</v>
      </c>
      <c r="AC24" s="101">
        <f t="shared" si="12"/>
        <v>11000</v>
      </c>
      <c r="AD24" s="101">
        <v>18135</v>
      </c>
      <c r="AE24" s="101">
        <v>1751</v>
      </c>
      <c r="AF24" s="101">
        <f t="shared" si="13"/>
        <v>19886</v>
      </c>
      <c r="AG24" s="105">
        <f t="shared" si="14"/>
        <v>1950</v>
      </c>
      <c r="AH24" s="105">
        <f t="shared" si="15"/>
        <v>1030</v>
      </c>
      <c r="AI24" s="101">
        <v>11000</v>
      </c>
      <c r="AJ24" s="101">
        <v>3000</v>
      </c>
      <c r="AK24" s="101">
        <f t="shared" si="16"/>
        <v>14000</v>
      </c>
      <c r="AL24" s="101">
        <v>22990</v>
      </c>
      <c r="AM24" s="101">
        <v>3300</v>
      </c>
      <c r="AN24" s="101">
        <f t="shared" si="17"/>
        <v>26290</v>
      </c>
      <c r="AO24" s="105">
        <f t="shared" si="18"/>
        <v>2090</v>
      </c>
      <c r="AP24" s="105">
        <f t="shared" si="19"/>
        <v>1100</v>
      </c>
    </row>
    <row r="25" spans="1:42" ht="19.5" customHeight="1">
      <c r="A25" s="103">
        <v>19</v>
      </c>
      <c r="B25" s="110" t="s">
        <v>25</v>
      </c>
      <c r="C25" s="101">
        <v>6000</v>
      </c>
      <c r="D25" s="101">
        <v>0</v>
      </c>
      <c r="E25" s="101">
        <f t="shared" si="0"/>
        <v>6000</v>
      </c>
      <c r="F25" s="101">
        <v>10560</v>
      </c>
      <c r="G25" s="101">
        <v>0</v>
      </c>
      <c r="H25" s="101">
        <f t="shared" si="1"/>
        <v>10560</v>
      </c>
      <c r="I25" s="105">
        <f t="shared" si="2"/>
        <v>1760</v>
      </c>
      <c r="J25" s="105"/>
      <c r="K25" s="101">
        <v>7500</v>
      </c>
      <c r="L25" s="101">
        <v>0</v>
      </c>
      <c r="M25" s="101">
        <f t="shared" si="4"/>
        <v>7500</v>
      </c>
      <c r="N25" s="101">
        <v>13725</v>
      </c>
      <c r="O25" s="101">
        <v>0</v>
      </c>
      <c r="P25" s="101">
        <f t="shared" si="5"/>
        <v>13725</v>
      </c>
      <c r="Q25" s="105">
        <f t="shared" si="6"/>
        <v>1830</v>
      </c>
      <c r="R25" s="105"/>
      <c r="S25" s="101">
        <v>8000</v>
      </c>
      <c r="T25" s="101">
        <v>0</v>
      </c>
      <c r="U25" s="101">
        <f t="shared" si="8"/>
        <v>8000</v>
      </c>
      <c r="V25" s="101">
        <v>15200</v>
      </c>
      <c r="W25" s="101">
        <v>0</v>
      </c>
      <c r="X25" s="101">
        <f t="shared" si="9"/>
        <v>15200</v>
      </c>
      <c r="Y25" s="105">
        <f t="shared" si="10"/>
        <v>1900</v>
      </c>
      <c r="Z25" s="105"/>
      <c r="AA25" s="101">
        <v>8300</v>
      </c>
      <c r="AB25" s="101">
        <v>0</v>
      </c>
      <c r="AC25" s="101">
        <f t="shared" si="12"/>
        <v>8300</v>
      </c>
      <c r="AD25" s="101">
        <v>16185</v>
      </c>
      <c r="AE25" s="101">
        <v>0</v>
      </c>
      <c r="AF25" s="101">
        <f t="shared" si="13"/>
        <v>16185</v>
      </c>
      <c r="AG25" s="105">
        <f t="shared" si="14"/>
        <v>1950</v>
      </c>
      <c r="AH25" s="105"/>
      <c r="AI25" s="101">
        <v>9000</v>
      </c>
      <c r="AJ25" s="101">
        <v>0</v>
      </c>
      <c r="AK25" s="101">
        <f t="shared" si="16"/>
        <v>9000</v>
      </c>
      <c r="AL25" s="101">
        <v>18810</v>
      </c>
      <c r="AM25" s="101">
        <v>0</v>
      </c>
      <c r="AN25" s="101">
        <f t="shared" si="17"/>
        <v>18810</v>
      </c>
      <c r="AO25" s="105">
        <f t="shared" si="18"/>
        <v>2090</v>
      </c>
      <c r="AP25" s="105"/>
    </row>
    <row r="26" spans="1:42" ht="19.5" customHeight="1">
      <c r="A26" s="103">
        <v>20</v>
      </c>
      <c r="B26" s="110" t="s">
        <v>26</v>
      </c>
      <c r="C26" s="101">
        <v>2000</v>
      </c>
      <c r="D26" s="101">
        <v>0</v>
      </c>
      <c r="E26" s="101">
        <f t="shared" si="0"/>
        <v>2000</v>
      </c>
      <c r="F26" s="101">
        <v>3200</v>
      </c>
      <c r="G26" s="101">
        <v>0</v>
      </c>
      <c r="H26" s="101">
        <f t="shared" si="1"/>
        <v>3200</v>
      </c>
      <c r="I26" s="105">
        <f t="shared" si="2"/>
        <v>1600</v>
      </c>
      <c r="J26" s="105"/>
      <c r="K26" s="101">
        <v>4500</v>
      </c>
      <c r="L26" s="101">
        <v>0</v>
      </c>
      <c r="M26" s="101">
        <f t="shared" si="4"/>
        <v>4500</v>
      </c>
      <c r="N26" s="101">
        <v>7650</v>
      </c>
      <c r="O26" s="101">
        <v>0</v>
      </c>
      <c r="P26" s="101">
        <f t="shared" si="5"/>
        <v>7650</v>
      </c>
      <c r="Q26" s="105">
        <f t="shared" si="6"/>
        <v>1700</v>
      </c>
      <c r="R26" s="105"/>
      <c r="S26" s="101">
        <v>5500</v>
      </c>
      <c r="T26" s="101">
        <v>0</v>
      </c>
      <c r="U26" s="101">
        <f t="shared" si="8"/>
        <v>5500</v>
      </c>
      <c r="V26" s="101">
        <v>9790</v>
      </c>
      <c r="W26" s="101">
        <v>0</v>
      </c>
      <c r="X26" s="101">
        <f t="shared" si="9"/>
        <v>9790</v>
      </c>
      <c r="Y26" s="105">
        <f t="shared" si="10"/>
        <v>1780</v>
      </c>
      <c r="Z26" s="105"/>
      <c r="AA26" s="101">
        <v>5800</v>
      </c>
      <c r="AB26" s="101">
        <v>0</v>
      </c>
      <c r="AC26" s="101">
        <f t="shared" si="12"/>
        <v>5800</v>
      </c>
      <c r="AD26" s="101">
        <v>10962</v>
      </c>
      <c r="AE26" s="101">
        <v>0</v>
      </c>
      <c r="AF26" s="101">
        <f t="shared" si="13"/>
        <v>10962</v>
      </c>
      <c r="AG26" s="105">
        <f t="shared" si="14"/>
        <v>1890</v>
      </c>
      <c r="AH26" s="105"/>
      <c r="AI26" s="101">
        <v>6000</v>
      </c>
      <c r="AJ26" s="101">
        <v>0</v>
      </c>
      <c r="AK26" s="101">
        <f t="shared" si="16"/>
        <v>6000</v>
      </c>
      <c r="AL26" s="101">
        <v>12240</v>
      </c>
      <c r="AM26" s="101">
        <v>0</v>
      </c>
      <c r="AN26" s="101">
        <f t="shared" si="17"/>
        <v>12240</v>
      </c>
      <c r="AO26" s="105">
        <f t="shared" si="18"/>
        <v>2040</v>
      </c>
      <c r="AP26" s="105"/>
    </row>
    <row r="27" spans="1:42" ht="19.5" customHeight="1">
      <c r="A27" s="103">
        <v>21</v>
      </c>
      <c r="B27" s="110" t="s">
        <v>27</v>
      </c>
      <c r="C27" s="101">
        <v>3500</v>
      </c>
      <c r="D27" s="101">
        <v>0</v>
      </c>
      <c r="E27" s="101">
        <f t="shared" si="0"/>
        <v>3500</v>
      </c>
      <c r="F27" s="101">
        <v>6195</v>
      </c>
      <c r="G27" s="101">
        <v>0</v>
      </c>
      <c r="H27" s="101">
        <f t="shared" si="1"/>
        <v>6195</v>
      </c>
      <c r="I27" s="105">
        <f t="shared" si="2"/>
        <v>1770</v>
      </c>
      <c r="J27" s="105"/>
      <c r="K27" s="101">
        <v>4500</v>
      </c>
      <c r="L27" s="101">
        <v>0</v>
      </c>
      <c r="M27" s="101">
        <f t="shared" si="4"/>
        <v>4500</v>
      </c>
      <c r="N27" s="101">
        <v>8460</v>
      </c>
      <c r="O27" s="101">
        <v>0</v>
      </c>
      <c r="P27" s="101">
        <f t="shared" si="5"/>
        <v>8460</v>
      </c>
      <c r="Q27" s="105">
        <f t="shared" si="6"/>
        <v>1880</v>
      </c>
      <c r="R27" s="105"/>
      <c r="S27" s="101">
        <v>5000</v>
      </c>
      <c r="T27" s="101">
        <v>0</v>
      </c>
      <c r="U27" s="101">
        <f t="shared" si="8"/>
        <v>5000</v>
      </c>
      <c r="V27" s="101">
        <v>9500</v>
      </c>
      <c r="W27" s="101">
        <v>0</v>
      </c>
      <c r="X27" s="101">
        <f t="shared" si="9"/>
        <v>9500</v>
      </c>
      <c r="Y27" s="105">
        <f t="shared" si="10"/>
        <v>1900</v>
      </c>
      <c r="Z27" s="105"/>
      <c r="AA27" s="101">
        <v>5300</v>
      </c>
      <c r="AB27" s="101">
        <v>0</v>
      </c>
      <c r="AC27" s="101">
        <f t="shared" si="12"/>
        <v>5300</v>
      </c>
      <c r="AD27" s="101">
        <v>10388</v>
      </c>
      <c r="AE27" s="101">
        <v>0</v>
      </c>
      <c r="AF27" s="101">
        <f t="shared" si="13"/>
        <v>10388</v>
      </c>
      <c r="AG27" s="105">
        <f t="shared" si="14"/>
        <v>1960</v>
      </c>
      <c r="AH27" s="105"/>
      <c r="AI27" s="101">
        <v>6500</v>
      </c>
      <c r="AJ27" s="101">
        <v>0</v>
      </c>
      <c r="AK27" s="101">
        <f t="shared" si="16"/>
        <v>6500</v>
      </c>
      <c r="AL27" s="101">
        <v>14300</v>
      </c>
      <c r="AM27" s="101">
        <v>0</v>
      </c>
      <c r="AN27" s="101">
        <f t="shared" si="17"/>
        <v>14300</v>
      </c>
      <c r="AO27" s="105">
        <f t="shared" si="18"/>
        <v>2200</v>
      </c>
      <c r="AP27" s="105"/>
    </row>
    <row r="28" spans="1:42" ht="19.5" customHeight="1">
      <c r="A28" s="103">
        <v>22</v>
      </c>
      <c r="B28" s="110" t="s">
        <v>28</v>
      </c>
      <c r="C28" s="101">
        <v>1000</v>
      </c>
      <c r="D28" s="101">
        <v>0</v>
      </c>
      <c r="E28" s="101">
        <f t="shared" si="0"/>
        <v>1000</v>
      </c>
      <c r="F28" s="101">
        <v>1740</v>
      </c>
      <c r="G28" s="101">
        <v>0</v>
      </c>
      <c r="H28" s="101">
        <f t="shared" si="1"/>
        <v>1740</v>
      </c>
      <c r="I28" s="105">
        <f t="shared" si="2"/>
        <v>1740</v>
      </c>
      <c r="J28" s="105"/>
      <c r="K28" s="101">
        <v>1500</v>
      </c>
      <c r="L28" s="101">
        <v>0</v>
      </c>
      <c r="M28" s="101">
        <f t="shared" si="4"/>
        <v>1500</v>
      </c>
      <c r="N28" s="101">
        <v>2655</v>
      </c>
      <c r="O28" s="101">
        <v>0</v>
      </c>
      <c r="P28" s="101">
        <f t="shared" si="5"/>
        <v>2655</v>
      </c>
      <c r="Q28" s="105">
        <f t="shared" si="6"/>
        <v>1770</v>
      </c>
      <c r="R28" s="105"/>
      <c r="S28" s="101">
        <v>2500</v>
      </c>
      <c r="T28" s="101">
        <v>0</v>
      </c>
      <c r="U28" s="101">
        <f t="shared" si="8"/>
        <v>2500</v>
      </c>
      <c r="V28" s="101">
        <v>4500</v>
      </c>
      <c r="W28" s="101">
        <v>0</v>
      </c>
      <c r="X28" s="101">
        <f t="shared" si="9"/>
        <v>4500</v>
      </c>
      <c r="Y28" s="105">
        <f t="shared" si="10"/>
        <v>1800</v>
      </c>
      <c r="Z28" s="105"/>
      <c r="AA28" s="101">
        <v>2800</v>
      </c>
      <c r="AB28" s="101">
        <v>0</v>
      </c>
      <c r="AC28" s="101">
        <f t="shared" si="12"/>
        <v>2800</v>
      </c>
      <c r="AD28" s="101">
        <v>5404</v>
      </c>
      <c r="AE28" s="101">
        <v>0</v>
      </c>
      <c r="AF28" s="101">
        <f t="shared" si="13"/>
        <v>5404</v>
      </c>
      <c r="AG28" s="105">
        <f t="shared" si="14"/>
        <v>1930</v>
      </c>
      <c r="AH28" s="105"/>
      <c r="AI28" s="101">
        <v>3000</v>
      </c>
      <c r="AJ28" s="101">
        <v>0</v>
      </c>
      <c r="AK28" s="101">
        <f t="shared" si="16"/>
        <v>3000</v>
      </c>
      <c r="AL28" s="101">
        <v>6090</v>
      </c>
      <c r="AM28" s="101">
        <v>0</v>
      </c>
      <c r="AN28" s="101">
        <f t="shared" si="17"/>
        <v>6090</v>
      </c>
      <c r="AO28" s="105">
        <f t="shared" si="18"/>
        <v>2030</v>
      </c>
      <c r="AP28" s="105"/>
    </row>
    <row r="29" spans="1:42" ht="19.5" customHeight="1">
      <c r="A29" s="103">
        <v>23</v>
      </c>
      <c r="B29" s="110" t="s">
        <v>29</v>
      </c>
      <c r="C29" s="101">
        <v>5000</v>
      </c>
      <c r="D29" s="101">
        <v>0</v>
      </c>
      <c r="E29" s="101">
        <f t="shared" si="0"/>
        <v>5000</v>
      </c>
      <c r="F29" s="101">
        <v>8800</v>
      </c>
      <c r="G29" s="101">
        <v>0</v>
      </c>
      <c r="H29" s="101">
        <f t="shared" si="1"/>
        <v>8800</v>
      </c>
      <c r="I29" s="105">
        <f t="shared" si="2"/>
        <v>1760</v>
      </c>
      <c r="J29" s="105"/>
      <c r="K29" s="101">
        <v>6000</v>
      </c>
      <c r="L29" s="101">
        <v>0</v>
      </c>
      <c r="M29" s="101">
        <f t="shared" si="4"/>
        <v>6000</v>
      </c>
      <c r="N29" s="101">
        <v>10920</v>
      </c>
      <c r="O29" s="101">
        <v>0</v>
      </c>
      <c r="P29" s="101">
        <f t="shared" si="5"/>
        <v>10920</v>
      </c>
      <c r="Q29" s="105">
        <f t="shared" si="6"/>
        <v>1820</v>
      </c>
      <c r="R29" s="105"/>
      <c r="S29" s="101">
        <v>6500</v>
      </c>
      <c r="T29" s="101">
        <v>0</v>
      </c>
      <c r="U29" s="101">
        <f t="shared" si="8"/>
        <v>6500</v>
      </c>
      <c r="V29" s="101">
        <v>12350</v>
      </c>
      <c r="W29" s="101">
        <v>0</v>
      </c>
      <c r="X29" s="101">
        <f t="shared" si="9"/>
        <v>12350</v>
      </c>
      <c r="Y29" s="105">
        <f t="shared" si="10"/>
        <v>1900</v>
      </c>
      <c r="Z29" s="105"/>
      <c r="AA29" s="101">
        <v>6800</v>
      </c>
      <c r="AB29" s="101">
        <v>0</v>
      </c>
      <c r="AC29" s="101">
        <f t="shared" si="12"/>
        <v>6800</v>
      </c>
      <c r="AD29" s="101">
        <v>13260</v>
      </c>
      <c r="AE29" s="101">
        <v>0</v>
      </c>
      <c r="AF29" s="101">
        <f t="shared" si="13"/>
        <v>13260</v>
      </c>
      <c r="AG29" s="105">
        <f t="shared" si="14"/>
        <v>1950</v>
      </c>
      <c r="AH29" s="105"/>
      <c r="AI29" s="101">
        <v>7000</v>
      </c>
      <c r="AJ29" s="101">
        <v>0</v>
      </c>
      <c r="AK29" s="101">
        <f t="shared" si="16"/>
        <v>7000</v>
      </c>
      <c r="AL29" s="101">
        <v>14700</v>
      </c>
      <c r="AM29" s="101">
        <v>0</v>
      </c>
      <c r="AN29" s="101">
        <f t="shared" si="17"/>
        <v>14700</v>
      </c>
      <c r="AO29" s="105">
        <f t="shared" si="18"/>
        <v>2100</v>
      </c>
      <c r="AP29" s="105"/>
    </row>
    <row r="30" spans="1:42" ht="19.5" customHeight="1">
      <c r="A30" s="103">
        <v>24</v>
      </c>
      <c r="B30" s="110" t="s">
        <v>30</v>
      </c>
      <c r="C30" s="101">
        <v>1000</v>
      </c>
      <c r="D30" s="101">
        <v>0</v>
      </c>
      <c r="E30" s="101">
        <f t="shared" si="0"/>
        <v>1000</v>
      </c>
      <c r="F30" s="101">
        <v>1750</v>
      </c>
      <c r="G30" s="101">
        <v>0</v>
      </c>
      <c r="H30" s="101">
        <f t="shared" si="1"/>
        <v>1750</v>
      </c>
      <c r="I30" s="105">
        <f t="shared" si="2"/>
        <v>1750</v>
      </c>
      <c r="J30" s="105"/>
      <c r="K30" s="101">
        <v>1500</v>
      </c>
      <c r="L30" s="101">
        <v>0</v>
      </c>
      <c r="M30" s="101">
        <f t="shared" si="4"/>
        <v>1500</v>
      </c>
      <c r="N30" s="101">
        <v>2655</v>
      </c>
      <c r="O30" s="101">
        <v>0</v>
      </c>
      <c r="P30" s="101">
        <f t="shared" si="5"/>
        <v>2655</v>
      </c>
      <c r="Q30" s="105">
        <f t="shared" si="6"/>
        <v>1770</v>
      </c>
      <c r="R30" s="105"/>
      <c r="S30" s="101">
        <v>2500</v>
      </c>
      <c r="T30" s="101">
        <v>0</v>
      </c>
      <c r="U30" s="101">
        <f t="shared" si="8"/>
        <v>2500</v>
      </c>
      <c r="V30" s="101">
        <v>4500</v>
      </c>
      <c r="W30" s="101">
        <v>0</v>
      </c>
      <c r="X30" s="101">
        <f t="shared" si="9"/>
        <v>4500</v>
      </c>
      <c r="Y30" s="105">
        <f t="shared" si="10"/>
        <v>1800</v>
      </c>
      <c r="Z30" s="105"/>
      <c r="AA30" s="101">
        <v>2800</v>
      </c>
      <c r="AB30" s="101">
        <v>0</v>
      </c>
      <c r="AC30" s="101">
        <f t="shared" si="12"/>
        <v>2800</v>
      </c>
      <c r="AD30" s="101">
        <v>5432</v>
      </c>
      <c r="AE30" s="101">
        <v>0</v>
      </c>
      <c r="AF30" s="101">
        <f t="shared" si="13"/>
        <v>5432</v>
      </c>
      <c r="AG30" s="105">
        <f t="shared" si="14"/>
        <v>1940</v>
      </c>
      <c r="AH30" s="105"/>
      <c r="AI30" s="101">
        <v>3000</v>
      </c>
      <c r="AJ30" s="101">
        <v>0</v>
      </c>
      <c r="AK30" s="101">
        <f t="shared" si="16"/>
        <v>3000</v>
      </c>
      <c r="AL30" s="101">
        <v>6000</v>
      </c>
      <c r="AM30" s="101">
        <v>0</v>
      </c>
      <c r="AN30" s="101">
        <f t="shared" si="17"/>
        <v>6000</v>
      </c>
      <c r="AO30" s="105">
        <f t="shared" si="18"/>
        <v>2000</v>
      </c>
      <c r="AP30" s="105"/>
    </row>
    <row r="31" spans="1:42" ht="19.5" customHeight="1">
      <c r="A31" s="103">
        <v>25</v>
      </c>
      <c r="B31" s="110" t="s">
        <v>31</v>
      </c>
      <c r="C31" s="101">
        <v>36000</v>
      </c>
      <c r="D31" s="101">
        <v>20000</v>
      </c>
      <c r="E31" s="101">
        <f t="shared" si="0"/>
        <v>56000</v>
      </c>
      <c r="F31" s="101">
        <v>64800</v>
      </c>
      <c r="G31" s="101">
        <v>18000</v>
      </c>
      <c r="H31" s="101">
        <f t="shared" si="1"/>
        <v>82800</v>
      </c>
      <c r="I31" s="105">
        <f t="shared" si="2"/>
        <v>1800</v>
      </c>
      <c r="J31" s="105">
        <f t="shared" si="3"/>
        <v>900</v>
      </c>
      <c r="K31" s="101">
        <v>40000</v>
      </c>
      <c r="L31" s="101">
        <v>25000</v>
      </c>
      <c r="M31" s="101">
        <f t="shared" si="4"/>
        <v>65000</v>
      </c>
      <c r="N31" s="101">
        <v>73400</v>
      </c>
      <c r="O31" s="101">
        <v>24000</v>
      </c>
      <c r="P31" s="101">
        <f t="shared" si="5"/>
        <v>97400</v>
      </c>
      <c r="Q31" s="105">
        <f t="shared" si="6"/>
        <v>1835</v>
      </c>
      <c r="R31" s="105">
        <f t="shared" si="7"/>
        <v>960</v>
      </c>
      <c r="S31" s="101">
        <v>42000</v>
      </c>
      <c r="T31" s="101">
        <v>28000</v>
      </c>
      <c r="U31" s="101">
        <f t="shared" si="8"/>
        <v>70000</v>
      </c>
      <c r="V31" s="101">
        <v>81480</v>
      </c>
      <c r="W31" s="101">
        <v>28000</v>
      </c>
      <c r="X31" s="101">
        <f t="shared" si="9"/>
        <v>109480</v>
      </c>
      <c r="Y31" s="105">
        <f t="shared" si="10"/>
        <v>1940</v>
      </c>
      <c r="Z31" s="105">
        <f t="shared" si="11"/>
        <v>1000</v>
      </c>
      <c r="AA31" s="101">
        <v>42500</v>
      </c>
      <c r="AB31" s="101">
        <v>30500</v>
      </c>
      <c r="AC31" s="101">
        <f t="shared" si="12"/>
        <v>73000</v>
      </c>
      <c r="AD31" s="101">
        <v>83725</v>
      </c>
      <c r="AE31" s="101">
        <v>32330</v>
      </c>
      <c r="AF31" s="101">
        <f t="shared" si="13"/>
        <v>116055</v>
      </c>
      <c r="AG31" s="105">
        <f t="shared" si="14"/>
        <v>1970</v>
      </c>
      <c r="AH31" s="105">
        <f t="shared" si="15"/>
        <v>1060</v>
      </c>
      <c r="AI31" s="101">
        <v>45000</v>
      </c>
      <c r="AJ31" s="101">
        <v>32000</v>
      </c>
      <c r="AK31" s="101">
        <f t="shared" si="16"/>
        <v>77000</v>
      </c>
      <c r="AL31" s="101">
        <v>95040</v>
      </c>
      <c r="AM31" s="101">
        <v>35520</v>
      </c>
      <c r="AN31" s="101">
        <f t="shared" si="17"/>
        <v>130560</v>
      </c>
      <c r="AO31" s="105">
        <f t="shared" si="18"/>
        <v>2112</v>
      </c>
      <c r="AP31" s="105">
        <f t="shared" si="19"/>
        <v>1110</v>
      </c>
    </row>
    <row r="32" spans="1:42" ht="19.5" customHeight="1">
      <c r="A32" s="103">
        <v>26</v>
      </c>
      <c r="B32" s="110" t="s">
        <v>32</v>
      </c>
      <c r="C32" s="101">
        <v>0</v>
      </c>
      <c r="D32" s="101">
        <v>1000</v>
      </c>
      <c r="E32" s="101">
        <f t="shared" si="0"/>
        <v>1000</v>
      </c>
      <c r="F32" s="101">
        <v>0</v>
      </c>
      <c r="G32" s="101">
        <v>1100</v>
      </c>
      <c r="H32" s="101">
        <f t="shared" si="1"/>
        <v>1100</v>
      </c>
      <c r="I32" s="105"/>
      <c r="J32" s="105">
        <f t="shared" si="3"/>
        <v>1100</v>
      </c>
      <c r="K32" s="101">
        <v>0</v>
      </c>
      <c r="L32" s="101">
        <v>1700</v>
      </c>
      <c r="M32" s="101">
        <f t="shared" si="4"/>
        <v>1700</v>
      </c>
      <c r="N32" s="101">
        <v>0</v>
      </c>
      <c r="O32" s="101">
        <v>1888.7</v>
      </c>
      <c r="P32" s="101">
        <f t="shared" si="5"/>
        <v>1888.7</v>
      </c>
      <c r="Q32" s="105"/>
      <c r="R32" s="105">
        <f t="shared" si="7"/>
        <v>1111</v>
      </c>
      <c r="S32" s="101">
        <v>0</v>
      </c>
      <c r="T32" s="101">
        <v>2500</v>
      </c>
      <c r="U32" s="101">
        <f t="shared" si="8"/>
        <v>2500</v>
      </c>
      <c r="V32" s="101">
        <v>0</v>
      </c>
      <c r="W32" s="101">
        <v>2887.5</v>
      </c>
      <c r="X32" s="101">
        <f t="shared" si="9"/>
        <v>2887.5</v>
      </c>
      <c r="Y32" s="105"/>
      <c r="Z32" s="105">
        <f t="shared" si="11"/>
        <v>1155</v>
      </c>
      <c r="AA32" s="101">
        <v>0</v>
      </c>
      <c r="AB32" s="101">
        <v>3000</v>
      </c>
      <c r="AC32" s="101">
        <f t="shared" si="12"/>
        <v>3000</v>
      </c>
      <c r="AD32" s="101">
        <v>0</v>
      </c>
      <c r="AE32" s="101">
        <v>3600</v>
      </c>
      <c r="AF32" s="101">
        <f t="shared" si="13"/>
        <v>3600</v>
      </c>
      <c r="AG32" s="105"/>
      <c r="AH32" s="105">
        <f t="shared" si="15"/>
        <v>1200</v>
      </c>
      <c r="AI32" s="101">
        <v>0</v>
      </c>
      <c r="AJ32" s="101">
        <v>5000</v>
      </c>
      <c r="AK32" s="101">
        <f t="shared" si="16"/>
        <v>5000</v>
      </c>
      <c r="AL32" s="101">
        <v>0</v>
      </c>
      <c r="AM32" s="101">
        <v>6100</v>
      </c>
      <c r="AN32" s="101">
        <f t="shared" si="17"/>
        <v>6100</v>
      </c>
      <c r="AO32" s="105" t="e">
        <f t="shared" si="18"/>
        <v>#DIV/0!</v>
      </c>
      <c r="AP32" s="105">
        <f t="shared" si="19"/>
        <v>1220</v>
      </c>
    </row>
    <row r="33" spans="1:42" ht="19.5" customHeight="1">
      <c r="A33" s="103">
        <v>27</v>
      </c>
      <c r="B33" s="110" t="s">
        <v>33</v>
      </c>
      <c r="C33" s="101">
        <v>4500</v>
      </c>
      <c r="D33" s="101">
        <v>300</v>
      </c>
      <c r="E33" s="101">
        <f t="shared" si="0"/>
        <v>4800</v>
      </c>
      <c r="F33" s="101">
        <v>7920</v>
      </c>
      <c r="G33" s="101">
        <v>270</v>
      </c>
      <c r="H33" s="101">
        <f t="shared" si="1"/>
        <v>8190</v>
      </c>
      <c r="I33" s="105">
        <f t="shared" si="2"/>
        <v>1760</v>
      </c>
      <c r="J33" s="105">
        <f t="shared" si="3"/>
        <v>900</v>
      </c>
      <c r="K33" s="101">
        <v>5200</v>
      </c>
      <c r="L33" s="101">
        <v>700</v>
      </c>
      <c r="M33" s="101">
        <f t="shared" si="4"/>
        <v>5900</v>
      </c>
      <c r="N33" s="101">
        <v>9620</v>
      </c>
      <c r="O33" s="101">
        <v>650</v>
      </c>
      <c r="P33" s="101">
        <f t="shared" si="5"/>
        <v>10270</v>
      </c>
      <c r="Q33" s="105">
        <f t="shared" si="6"/>
        <v>1850</v>
      </c>
      <c r="R33" s="105">
        <f t="shared" si="7"/>
        <v>928.57142857142856</v>
      </c>
      <c r="S33" s="101">
        <v>6000</v>
      </c>
      <c r="T33" s="101">
        <v>1500</v>
      </c>
      <c r="U33" s="101">
        <f t="shared" si="8"/>
        <v>7500</v>
      </c>
      <c r="V33" s="101">
        <v>11400</v>
      </c>
      <c r="W33" s="101">
        <v>1500</v>
      </c>
      <c r="X33" s="101">
        <f t="shared" si="9"/>
        <v>12900</v>
      </c>
      <c r="Y33" s="105">
        <f t="shared" si="10"/>
        <v>1900</v>
      </c>
      <c r="Z33" s="105">
        <f t="shared" si="11"/>
        <v>1000</v>
      </c>
      <c r="AA33" s="101">
        <v>6300</v>
      </c>
      <c r="AB33" s="101">
        <v>2500</v>
      </c>
      <c r="AC33" s="101">
        <f t="shared" si="12"/>
        <v>8800</v>
      </c>
      <c r="AD33" s="101">
        <v>12348</v>
      </c>
      <c r="AE33" s="101">
        <v>2600</v>
      </c>
      <c r="AF33" s="101">
        <f t="shared" si="13"/>
        <v>14948</v>
      </c>
      <c r="AG33" s="105">
        <f t="shared" si="14"/>
        <v>1960</v>
      </c>
      <c r="AH33" s="105">
        <f t="shared" si="15"/>
        <v>1040</v>
      </c>
      <c r="AI33" s="101">
        <v>7000</v>
      </c>
      <c r="AJ33" s="101">
        <v>3000</v>
      </c>
      <c r="AK33" s="101">
        <f t="shared" si="16"/>
        <v>10000</v>
      </c>
      <c r="AL33" s="101">
        <v>14700</v>
      </c>
      <c r="AM33" s="101">
        <v>3240</v>
      </c>
      <c r="AN33" s="101">
        <f t="shared" si="17"/>
        <v>17940</v>
      </c>
      <c r="AO33" s="105">
        <f t="shared" si="18"/>
        <v>2100</v>
      </c>
      <c r="AP33" s="105">
        <f t="shared" si="19"/>
        <v>1080</v>
      </c>
    </row>
    <row r="34" spans="1:42" ht="19.5" customHeight="1">
      <c r="A34" s="103">
        <v>28</v>
      </c>
      <c r="B34" s="110" t="s">
        <v>34</v>
      </c>
      <c r="C34" s="101">
        <v>9000</v>
      </c>
      <c r="D34" s="101">
        <v>4000</v>
      </c>
      <c r="E34" s="101">
        <f t="shared" si="0"/>
        <v>13000</v>
      </c>
      <c r="F34" s="101">
        <v>15885</v>
      </c>
      <c r="G34" s="101">
        <v>3600</v>
      </c>
      <c r="H34" s="101">
        <f t="shared" si="1"/>
        <v>19485</v>
      </c>
      <c r="I34" s="105">
        <f t="shared" si="2"/>
        <v>1765</v>
      </c>
      <c r="J34" s="105">
        <f t="shared" si="3"/>
        <v>900</v>
      </c>
      <c r="K34" s="101">
        <v>10000</v>
      </c>
      <c r="L34" s="101">
        <v>5700</v>
      </c>
      <c r="M34" s="101">
        <f t="shared" si="4"/>
        <v>15700</v>
      </c>
      <c r="N34" s="101">
        <v>18200</v>
      </c>
      <c r="O34" s="101">
        <v>5358</v>
      </c>
      <c r="P34" s="101">
        <f t="shared" si="5"/>
        <v>23558</v>
      </c>
      <c r="Q34" s="105">
        <f t="shared" si="6"/>
        <v>1820</v>
      </c>
      <c r="R34" s="105">
        <f t="shared" si="7"/>
        <v>940</v>
      </c>
      <c r="S34" s="101">
        <v>11000</v>
      </c>
      <c r="T34" s="101">
        <v>7000</v>
      </c>
      <c r="U34" s="101">
        <f t="shared" si="8"/>
        <v>18000</v>
      </c>
      <c r="V34" s="101">
        <v>20900</v>
      </c>
      <c r="W34" s="101">
        <v>7000</v>
      </c>
      <c r="X34" s="101">
        <f t="shared" si="9"/>
        <v>27900</v>
      </c>
      <c r="Y34" s="105">
        <f t="shared" si="10"/>
        <v>1900</v>
      </c>
      <c r="Z34" s="105">
        <f t="shared" si="11"/>
        <v>1000</v>
      </c>
      <c r="AA34" s="101">
        <v>11500</v>
      </c>
      <c r="AB34" s="101">
        <v>9000</v>
      </c>
      <c r="AC34" s="101">
        <f t="shared" si="12"/>
        <v>20500</v>
      </c>
      <c r="AD34" s="101">
        <v>22540</v>
      </c>
      <c r="AE34" s="101">
        <v>9450</v>
      </c>
      <c r="AF34" s="101">
        <f t="shared" si="13"/>
        <v>31990</v>
      </c>
      <c r="AG34" s="105">
        <f t="shared" si="14"/>
        <v>1960</v>
      </c>
      <c r="AH34" s="105">
        <f t="shared" si="15"/>
        <v>1050</v>
      </c>
      <c r="AI34" s="101">
        <v>12500</v>
      </c>
      <c r="AJ34" s="101">
        <v>9500</v>
      </c>
      <c r="AK34" s="101">
        <f t="shared" si="16"/>
        <v>22000</v>
      </c>
      <c r="AL34" s="101">
        <v>26625</v>
      </c>
      <c r="AM34" s="101">
        <v>10450</v>
      </c>
      <c r="AN34" s="101">
        <f t="shared" si="17"/>
        <v>37075</v>
      </c>
      <c r="AO34" s="105">
        <f t="shared" si="18"/>
        <v>2130</v>
      </c>
      <c r="AP34" s="105">
        <f t="shared" si="19"/>
        <v>1100</v>
      </c>
    </row>
    <row r="35" spans="1:42" ht="19.5" customHeight="1">
      <c r="A35" s="103">
        <v>29</v>
      </c>
      <c r="B35" s="110" t="s">
        <v>35</v>
      </c>
      <c r="C35" s="101">
        <v>2000</v>
      </c>
      <c r="D35" s="101">
        <v>0</v>
      </c>
      <c r="E35" s="101">
        <f t="shared" si="0"/>
        <v>2000</v>
      </c>
      <c r="F35" s="101">
        <v>3400</v>
      </c>
      <c r="G35" s="101">
        <v>0</v>
      </c>
      <c r="H35" s="101">
        <f t="shared" si="1"/>
        <v>3400</v>
      </c>
      <c r="I35" s="105">
        <f t="shared" si="2"/>
        <v>1700</v>
      </c>
      <c r="J35" s="105"/>
      <c r="K35" s="101">
        <v>2500</v>
      </c>
      <c r="L35" s="101">
        <v>0</v>
      </c>
      <c r="M35" s="101">
        <f t="shared" si="4"/>
        <v>2500</v>
      </c>
      <c r="N35" s="101">
        <v>4325</v>
      </c>
      <c r="O35" s="101">
        <v>0</v>
      </c>
      <c r="P35" s="101">
        <f t="shared" si="5"/>
        <v>4325</v>
      </c>
      <c r="Q35" s="105">
        <f t="shared" si="6"/>
        <v>1730</v>
      </c>
      <c r="R35" s="105"/>
      <c r="S35" s="101">
        <v>3000</v>
      </c>
      <c r="T35" s="101">
        <v>0</v>
      </c>
      <c r="U35" s="101">
        <f t="shared" si="8"/>
        <v>3000</v>
      </c>
      <c r="V35" s="101">
        <v>5460</v>
      </c>
      <c r="W35" s="101">
        <v>0</v>
      </c>
      <c r="X35" s="101">
        <f t="shared" si="9"/>
        <v>5460</v>
      </c>
      <c r="Y35" s="105">
        <f t="shared" si="10"/>
        <v>1820</v>
      </c>
      <c r="Z35" s="105"/>
      <c r="AA35" s="101">
        <v>3300</v>
      </c>
      <c r="AB35" s="101">
        <v>0</v>
      </c>
      <c r="AC35" s="101">
        <f t="shared" si="12"/>
        <v>3300</v>
      </c>
      <c r="AD35" s="101">
        <v>6402</v>
      </c>
      <c r="AE35" s="101">
        <v>0</v>
      </c>
      <c r="AF35" s="101">
        <f t="shared" si="13"/>
        <v>6402</v>
      </c>
      <c r="AG35" s="105">
        <f t="shared" si="14"/>
        <v>1940</v>
      </c>
      <c r="AH35" s="105"/>
      <c r="AI35" s="101">
        <v>4000</v>
      </c>
      <c r="AJ35" s="101">
        <v>0</v>
      </c>
      <c r="AK35" s="101">
        <f t="shared" si="16"/>
        <v>4000</v>
      </c>
      <c r="AL35" s="101">
        <v>8160</v>
      </c>
      <c r="AM35" s="101">
        <v>0</v>
      </c>
      <c r="AN35" s="101">
        <f t="shared" si="17"/>
        <v>8160</v>
      </c>
      <c r="AO35" s="105">
        <f t="shared" si="18"/>
        <v>2040</v>
      </c>
      <c r="AP35" s="105"/>
    </row>
    <row r="36" spans="1:42" ht="19.5" customHeight="1">
      <c r="A36" s="103">
        <v>30</v>
      </c>
      <c r="B36" s="110" t="s">
        <v>36</v>
      </c>
      <c r="C36" s="101">
        <v>1000</v>
      </c>
      <c r="D36" s="101">
        <v>0</v>
      </c>
      <c r="E36" s="101">
        <f t="shared" si="0"/>
        <v>1000</v>
      </c>
      <c r="F36" s="101">
        <v>1655</v>
      </c>
      <c r="G36" s="101">
        <v>0</v>
      </c>
      <c r="H36" s="101">
        <f t="shared" si="1"/>
        <v>1655</v>
      </c>
      <c r="I36" s="105">
        <f t="shared" si="2"/>
        <v>1655</v>
      </c>
      <c r="J36" s="105"/>
      <c r="K36" s="101">
        <v>1000</v>
      </c>
      <c r="L36" s="101">
        <v>0</v>
      </c>
      <c r="M36" s="101">
        <f t="shared" si="4"/>
        <v>1000</v>
      </c>
      <c r="N36" s="101">
        <v>1750</v>
      </c>
      <c r="O36" s="101">
        <v>0</v>
      </c>
      <c r="P36" s="101">
        <f t="shared" si="5"/>
        <v>1750</v>
      </c>
      <c r="Q36" s="105">
        <f t="shared" si="6"/>
        <v>1750</v>
      </c>
      <c r="R36" s="105"/>
      <c r="S36" s="101">
        <v>1500</v>
      </c>
      <c r="T36" s="101">
        <v>0</v>
      </c>
      <c r="U36" s="101">
        <f t="shared" si="8"/>
        <v>1500</v>
      </c>
      <c r="V36" s="101">
        <v>2670</v>
      </c>
      <c r="W36" s="101">
        <v>0</v>
      </c>
      <c r="X36" s="101">
        <f t="shared" si="9"/>
        <v>2670</v>
      </c>
      <c r="Y36" s="105">
        <f t="shared" si="10"/>
        <v>1780</v>
      </c>
      <c r="Z36" s="105"/>
      <c r="AA36" s="101">
        <v>2000</v>
      </c>
      <c r="AB36" s="101">
        <v>0</v>
      </c>
      <c r="AC36" s="101">
        <f t="shared" si="12"/>
        <v>2000</v>
      </c>
      <c r="AD36" s="101">
        <v>3848</v>
      </c>
      <c r="AE36" s="101">
        <v>0</v>
      </c>
      <c r="AF36" s="101">
        <f t="shared" si="13"/>
        <v>3848</v>
      </c>
      <c r="AG36" s="105">
        <f t="shared" si="14"/>
        <v>1924</v>
      </c>
      <c r="AH36" s="105"/>
      <c r="AI36" s="101">
        <v>2300</v>
      </c>
      <c r="AJ36" s="101">
        <v>0</v>
      </c>
      <c r="AK36" s="101">
        <f t="shared" si="16"/>
        <v>2300</v>
      </c>
      <c r="AL36" s="101">
        <v>4600</v>
      </c>
      <c r="AM36" s="101">
        <v>0</v>
      </c>
      <c r="AN36" s="101">
        <f t="shared" si="17"/>
        <v>4600</v>
      </c>
      <c r="AO36" s="105">
        <f t="shared" si="18"/>
        <v>2000</v>
      </c>
      <c r="AP36" s="105"/>
    </row>
    <row r="37" spans="1:42" ht="19.5" customHeight="1">
      <c r="A37" s="103">
        <v>31</v>
      </c>
      <c r="B37" s="110" t="s">
        <v>37</v>
      </c>
      <c r="C37" s="101">
        <v>5000</v>
      </c>
      <c r="D37" s="101">
        <v>0</v>
      </c>
      <c r="E37" s="101">
        <f t="shared" si="0"/>
        <v>5000</v>
      </c>
      <c r="F37" s="101">
        <v>8850</v>
      </c>
      <c r="G37" s="101">
        <v>0</v>
      </c>
      <c r="H37" s="101">
        <f t="shared" si="1"/>
        <v>8850</v>
      </c>
      <c r="I37" s="105">
        <f t="shared" si="2"/>
        <v>1770</v>
      </c>
      <c r="J37" s="105"/>
      <c r="K37" s="101">
        <v>6000</v>
      </c>
      <c r="L37" s="101">
        <v>0</v>
      </c>
      <c r="M37" s="101">
        <f t="shared" si="4"/>
        <v>6000</v>
      </c>
      <c r="N37" s="101">
        <v>11280</v>
      </c>
      <c r="O37" s="101">
        <v>0</v>
      </c>
      <c r="P37" s="101">
        <f t="shared" si="5"/>
        <v>11280</v>
      </c>
      <c r="Q37" s="105">
        <f t="shared" si="6"/>
        <v>1880</v>
      </c>
      <c r="R37" s="105"/>
      <c r="S37" s="101">
        <v>7000</v>
      </c>
      <c r="T37" s="101">
        <v>0</v>
      </c>
      <c r="U37" s="101">
        <f t="shared" si="8"/>
        <v>7000</v>
      </c>
      <c r="V37" s="101">
        <v>13580</v>
      </c>
      <c r="W37" s="101">
        <v>0</v>
      </c>
      <c r="X37" s="101">
        <f t="shared" si="9"/>
        <v>13580</v>
      </c>
      <c r="Y37" s="105">
        <f t="shared" si="10"/>
        <v>1940</v>
      </c>
      <c r="Z37" s="105"/>
      <c r="AA37" s="101">
        <v>7300</v>
      </c>
      <c r="AB37" s="101">
        <v>0</v>
      </c>
      <c r="AC37" s="101">
        <f t="shared" si="12"/>
        <v>7300</v>
      </c>
      <c r="AD37" s="101">
        <v>14344.5</v>
      </c>
      <c r="AE37" s="101">
        <v>0</v>
      </c>
      <c r="AF37" s="101">
        <f t="shared" si="13"/>
        <v>14344.5</v>
      </c>
      <c r="AG37" s="105">
        <f t="shared" si="14"/>
        <v>1965</v>
      </c>
      <c r="AH37" s="105"/>
      <c r="AI37" s="101">
        <v>8400</v>
      </c>
      <c r="AJ37" s="101">
        <v>0</v>
      </c>
      <c r="AK37" s="101">
        <f t="shared" si="16"/>
        <v>8400</v>
      </c>
      <c r="AL37" s="101">
        <v>17975</v>
      </c>
      <c r="AM37" s="101">
        <v>0</v>
      </c>
      <c r="AN37" s="101">
        <f t="shared" si="17"/>
        <v>17975</v>
      </c>
      <c r="AO37" s="105">
        <f t="shared" si="18"/>
        <v>2139.8809523809523</v>
      </c>
      <c r="AP37" s="105"/>
    </row>
    <row r="38" spans="1:42" ht="19.5" customHeight="1">
      <c r="A38" s="103">
        <v>32</v>
      </c>
      <c r="B38" s="110" t="s">
        <v>38</v>
      </c>
      <c r="C38" s="101">
        <v>1000</v>
      </c>
      <c r="D38" s="101">
        <v>0</v>
      </c>
      <c r="E38" s="101">
        <f t="shared" si="0"/>
        <v>1000</v>
      </c>
      <c r="F38" s="101">
        <v>1600</v>
      </c>
      <c r="G38" s="101">
        <v>0</v>
      </c>
      <c r="H38" s="101">
        <f t="shared" si="1"/>
        <v>1600</v>
      </c>
      <c r="I38" s="105">
        <f t="shared" si="2"/>
        <v>1600</v>
      </c>
      <c r="J38" s="105"/>
      <c r="K38" s="101">
        <v>1300</v>
      </c>
      <c r="L38" s="101">
        <v>0</v>
      </c>
      <c r="M38" s="101">
        <f t="shared" si="4"/>
        <v>1300</v>
      </c>
      <c r="N38" s="101">
        <v>2210</v>
      </c>
      <c r="O38" s="101">
        <v>0</v>
      </c>
      <c r="P38" s="101">
        <f t="shared" si="5"/>
        <v>2210</v>
      </c>
      <c r="Q38" s="105">
        <f t="shared" si="6"/>
        <v>1700</v>
      </c>
      <c r="R38" s="105"/>
      <c r="S38" s="101">
        <v>1500</v>
      </c>
      <c r="T38" s="101">
        <v>0</v>
      </c>
      <c r="U38" s="101">
        <f t="shared" si="8"/>
        <v>1500</v>
      </c>
      <c r="V38" s="101">
        <v>2670</v>
      </c>
      <c r="W38" s="101">
        <v>0</v>
      </c>
      <c r="X38" s="101">
        <f t="shared" si="9"/>
        <v>2670</v>
      </c>
      <c r="Y38" s="105">
        <f t="shared" si="10"/>
        <v>1780</v>
      </c>
      <c r="Z38" s="105"/>
      <c r="AA38" s="101">
        <v>1700</v>
      </c>
      <c r="AB38" s="101">
        <v>0</v>
      </c>
      <c r="AC38" s="101">
        <f t="shared" si="12"/>
        <v>1700</v>
      </c>
      <c r="AD38" s="101">
        <v>3145</v>
      </c>
      <c r="AE38" s="101">
        <v>0</v>
      </c>
      <c r="AF38" s="101">
        <f t="shared" si="13"/>
        <v>3145</v>
      </c>
      <c r="AG38" s="105">
        <f t="shared" si="14"/>
        <v>1850</v>
      </c>
      <c r="AH38" s="105"/>
      <c r="AI38" s="101">
        <v>2000</v>
      </c>
      <c r="AJ38" s="101">
        <v>0</v>
      </c>
      <c r="AK38" s="101">
        <f t="shared" si="16"/>
        <v>2000</v>
      </c>
      <c r="AL38" s="101">
        <v>4000</v>
      </c>
      <c r="AM38" s="101">
        <v>0</v>
      </c>
      <c r="AN38" s="101">
        <f t="shared" si="17"/>
        <v>4000</v>
      </c>
      <c r="AO38" s="105">
        <f t="shared" si="18"/>
        <v>2000</v>
      </c>
      <c r="AP38" s="105"/>
    </row>
    <row r="39" spans="1:42" ht="25.5" customHeight="1">
      <c r="A39" s="176" t="s">
        <v>6</v>
      </c>
      <c r="B39" s="176"/>
      <c r="C39" s="107">
        <f>SUM(C7:C38)</f>
        <v>170000</v>
      </c>
      <c r="D39" s="107">
        <f t="shared" ref="D39:AN39" si="20">SUM(D7:D38)</f>
        <v>30000</v>
      </c>
      <c r="E39" s="107">
        <f t="shared" si="20"/>
        <v>200000</v>
      </c>
      <c r="F39" s="107">
        <f t="shared" si="20"/>
        <v>299200</v>
      </c>
      <c r="G39" s="107">
        <f t="shared" si="20"/>
        <v>27000</v>
      </c>
      <c r="H39" s="107">
        <f t="shared" si="20"/>
        <v>326200</v>
      </c>
      <c r="I39" s="105">
        <f t="shared" ref="I39" si="21">F39*1000/C39</f>
        <v>1760</v>
      </c>
      <c r="J39" s="105">
        <f t="shared" ref="J39" si="22">G39*1000/D39</f>
        <v>900</v>
      </c>
      <c r="K39" s="107">
        <f t="shared" si="20"/>
        <v>200000</v>
      </c>
      <c r="L39" s="107">
        <f t="shared" si="20"/>
        <v>40000</v>
      </c>
      <c r="M39" s="107">
        <f t="shared" si="20"/>
        <v>240000</v>
      </c>
      <c r="N39" s="107">
        <f t="shared" si="20"/>
        <v>364000</v>
      </c>
      <c r="O39" s="107">
        <f t="shared" si="20"/>
        <v>37999.699999999997</v>
      </c>
      <c r="P39" s="107">
        <f t="shared" si="20"/>
        <v>401999.7</v>
      </c>
      <c r="Q39" s="105">
        <f t="shared" si="6"/>
        <v>1820</v>
      </c>
      <c r="R39" s="105">
        <f t="shared" si="7"/>
        <v>949.99249999999995</v>
      </c>
      <c r="S39" s="107">
        <f t="shared" si="20"/>
        <v>220000</v>
      </c>
      <c r="T39" s="107">
        <f t="shared" si="20"/>
        <v>50000</v>
      </c>
      <c r="U39" s="107">
        <f t="shared" si="20"/>
        <v>270000</v>
      </c>
      <c r="V39" s="107">
        <f t="shared" si="20"/>
        <v>418000</v>
      </c>
      <c r="W39" s="107">
        <f t="shared" si="20"/>
        <v>49999.5</v>
      </c>
      <c r="X39" s="107">
        <f t="shared" si="20"/>
        <v>467999.5</v>
      </c>
      <c r="Y39" s="105">
        <f t="shared" si="10"/>
        <v>1900</v>
      </c>
      <c r="Z39" s="105">
        <f t="shared" si="11"/>
        <v>999.99</v>
      </c>
      <c r="AA39" s="107">
        <f t="shared" si="20"/>
        <v>230000</v>
      </c>
      <c r="AB39" s="107">
        <f t="shared" si="20"/>
        <v>60000</v>
      </c>
      <c r="AC39" s="107">
        <f t="shared" si="20"/>
        <v>290000</v>
      </c>
      <c r="AD39" s="107">
        <f t="shared" si="20"/>
        <v>448499.5</v>
      </c>
      <c r="AE39" s="107">
        <f t="shared" si="20"/>
        <v>62999.5</v>
      </c>
      <c r="AF39" s="107">
        <f t="shared" si="20"/>
        <v>511499</v>
      </c>
      <c r="AG39" s="105">
        <f t="shared" si="14"/>
        <v>1949.9978260869566</v>
      </c>
      <c r="AH39" s="105">
        <f t="shared" si="15"/>
        <v>1049.9916666666666</v>
      </c>
      <c r="AI39" s="107">
        <f t="shared" si="20"/>
        <v>250000</v>
      </c>
      <c r="AJ39" s="107">
        <f t="shared" si="20"/>
        <v>70000</v>
      </c>
      <c r="AK39" s="107">
        <f t="shared" si="20"/>
        <v>320000</v>
      </c>
      <c r="AL39" s="107">
        <f t="shared" si="20"/>
        <v>525000.4</v>
      </c>
      <c r="AM39" s="107">
        <f t="shared" si="20"/>
        <v>77000</v>
      </c>
      <c r="AN39" s="107">
        <f t="shared" si="20"/>
        <v>602000.4</v>
      </c>
      <c r="AO39" s="105">
        <f t="shared" si="18"/>
        <v>2100.0016000000001</v>
      </c>
      <c r="AP39" s="105">
        <f t="shared" si="19"/>
        <v>1100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</sheetData>
  <mergeCells count="32">
    <mergeCell ref="A1:J1"/>
    <mergeCell ref="A41:B41"/>
    <mergeCell ref="A42:B42"/>
    <mergeCell ref="A43:B43"/>
    <mergeCell ref="I5:J5"/>
    <mergeCell ref="H3:J3"/>
    <mergeCell ref="A39:B39"/>
    <mergeCell ref="C5:E5"/>
    <mergeCell ref="F5:H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FF00"/>
    <pageSetUpPr fitToPage="1"/>
  </sheetPr>
  <dimension ref="A1:AP50"/>
  <sheetViews>
    <sheetView rightToLeft="1" zoomScaleNormal="100" zoomScaleSheetLayoutView="91" workbookViewId="0">
      <selection activeCell="N27" sqref="N27"/>
    </sheetView>
  </sheetViews>
  <sheetFormatPr defaultColWidth="9" defaultRowHeight="18"/>
  <cols>
    <col min="1" max="1" width="4.75" style="92" customWidth="1"/>
    <col min="2" max="2" width="12.875" style="92" customWidth="1"/>
    <col min="3" max="3" width="8.625" style="92" customWidth="1"/>
    <col min="4" max="4" width="6.375" style="92" customWidth="1"/>
    <col min="5" max="6" width="8.625" style="92" customWidth="1"/>
    <col min="7" max="7" width="7.25" style="92" customWidth="1"/>
    <col min="8" max="9" width="8.625" style="92" customWidth="1"/>
    <col min="10" max="10" width="8.875" style="92" customWidth="1"/>
    <col min="11" max="11" width="8.625" style="92" customWidth="1"/>
    <col min="12" max="12" width="6.375" style="92" customWidth="1"/>
    <col min="13" max="14" width="8.625" style="92" customWidth="1"/>
    <col min="15" max="15" width="7.25" style="92" customWidth="1"/>
    <col min="16" max="17" width="8.625" style="92" customWidth="1"/>
    <col min="18" max="18" width="7" style="92" customWidth="1"/>
    <col min="19" max="19" width="8.625" style="92" customWidth="1"/>
    <col min="20" max="20" width="6.375" style="92" customWidth="1"/>
    <col min="21" max="22" width="8.625" style="92" customWidth="1"/>
    <col min="23" max="23" width="7.25" style="92" customWidth="1"/>
    <col min="24" max="25" width="8.625" style="92" customWidth="1"/>
    <col min="26" max="26" width="7" style="92" customWidth="1"/>
    <col min="27" max="27" width="8.625" style="92" customWidth="1"/>
    <col min="28" max="28" width="6.375" style="92" customWidth="1"/>
    <col min="29" max="30" width="8.625" style="92" customWidth="1"/>
    <col min="31" max="31" width="7.25" style="92" customWidth="1"/>
    <col min="32" max="33" width="8.625" style="92" customWidth="1"/>
    <col min="34" max="34" width="7" style="92" customWidth="1"/>
    <col min="35" max="35" width="8.625" style="92" customWidth="1"/>
    <col min="36" max="36" width="6.375" style="92" customWidth="1"/>
    <col min="37" max="38" width="8.625" style="92" customWidth="1"/>
    <col min="39" max="39" width="7.25" style="92" customWidth="1"/>
    <col min="40" max="41" width="8.625" style="92" customWidth="1"/>
    <col min="42" max="42" width="7" style="92" customWidth="1"/>
    <col min="43" max="16384" width="9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108"/>
      <c r="B2" s="108"/>
      <c r="C2" s="108"/>
      <c r="D2" s="108"/>
      <c r="E2" s="108"/>
      <c r="F2" s="108" t="s">
        <v>98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2" ht="18.75" customHeight="1">
      <c r="A3" s="108"/>
      <c r="B3" s="108"/>
      <c r="C3" s="108"/>
      <c r="D3" s="108"/>
      <c r="E3" s="108"/>
      <c r="F3" s="108"/>
      <c r="G3" s="108"/>
      <c r="H3" s="170" t="s">
        <v>75</v>
      </c>
      <c r="I3" s="170"/>
      <c r="J3" s="170"/>
      <c r="K3" s="108"/>
      <c r="L3" s="108"/>
      <c r="M3" s="108"/>
      <c r="N3" s="108"/>
      <c r="O3" s="108"/>
      <c r="P3" s="170"/>
      <c r="Q3" s="170"/>
      <c r="R3" s="170"/>
      <c r="S3" s="108"/>
      <c r="T3" s="108"/>
      <c r="U3" s="108"/>
      <c r="V3" s="108"/>
      <c r="W3" s="108"/>
      <c r="X3" s="170"/>
      <c r="Y3" s="170"/>
      <c r="Z3" s="170"/>
      <c r="AA3" s="108"/>
      <c r="AB3" s="108"/>
      <c r="AC3" s="108"/>
      <c r="AD3" s="108"/>
      <c r="AE3" s="108"/>
      <c r="AF3" s="170"/>
      <c r="AG3" s="170"/>
      <c r="AH3" s="170"/>
      <c r="AI3" s="108"/>
      <c r="AJ3" s="108"/>
      <c r="AK3" s="108"/>
      <c r="AL3" s="108"/>
      <c r="AM3" s="108"/>
      <c r="AN3" s="170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/>
      <c r="D7" s="101">
        <v>30500</v>
      </c>
      <c r="E7" s="101">
        <f>C7+D7</f>
        <v>30500</v>
      </c>
      <c r="F7" s="104"/>
      <c r="G7" s="105">
        <v>18754</v>
      </c>
      <c r="H7" s="101">
        <f>F7+G7</f>
        <v>18754</v>
      </c>
      <c r="I7" s="102"/>
      <c r="J7" s="102">
        <f>G7*1000/D7</f>
        <v>614.88524590163934</v>
      </c>
      <c r="K7" s="101"/>
      <c r="L7" s="101">
        <v>30500</v>
      </c>
      <c r="M7" s="101">
        <f>K7+L7</f>
        <v>30500</v>
      </c>
      <c r="N7" s="104"/>
      <c r="O7" s="105">
        <v>19804.223999999998</v>
      </c>
      <c r="P7" s="101">
        <f>N7+O7</f>
        <v>19804.223999999998</v>
      </c>
      <c r="Q7" s="102"/>
      <c r="R7" s="102">
        <f>O7*1000/L7</f>
        <v>649.3188196721311</v>
      </c>
      <c r="S7" s="101"/>
      <c r="T7" s="101">
        <v>30500</v>
      </c>
      <c r="U7" s="101">
        <f>S7+T7</f>
        <v>30500</v>
      </c>
      <c r="V7" s="104"/>
      <c r="W7" s="105">
        <v>21190.519679999998</v>
      </c>
      <c r="X7" s="101">
        <f>V7+W7</f>
        <v>21190.519679999998</v>
      </c>
      <c r="Y7" s="102"/>
      <c r="Z7" s="102">
        <f>W7*1000/T7</f>
        <v>694.7711370491802</v>
      </c>
      <c r="AA7" s="101"/>
      <c r="AB7" s="101">
        <v>30500</v>
      </c>
      <c r="AC7" s="101">
        <f>AA7+AB7</f>
        <v>30500</v>
      </c>
      <c r="AD7" s="104"/>
      <c r="AE7" s="105">
        <v>22928.142293759996</v>
      </c>
      <c r="AF7" s="101">
        <f>AD7+AE7</f>
        <v>22928.142293759996</v>
      </c>
      <c r="AG7" s="102"/>
      <c r="AH7" s="102">
        <f>AE7*1000/AB7</f>
        <v>751.74237028721302</v>
      </c>
      <c r="AI7" s="101"/>
      <c r="AJ7" s="101">
        <v>30500</v>
      </c>
      <c r="AK7" s="101">
        <f>AI7+AJ7</f>
        <v>30500</v>
      </c>
      <c r="AL7" s="104"/>
      <c r="AM7" s="105">
        <v>24257.974546798076</v>
      </c>
      <c r="AN7" s="101">
        <f>AL7+AM7</f>
        <v>24257.974546798076</v>
      </c>
      <c r="AO7" s="102"/>
      <c r="AP7" s="102">
        <f>AM7*1000/AJ7</f>
        <v>795.34342776387132</v>
      </c>
    </row>
    <row r="8" spans="1:42" ht="19.5" customHeight="1">
      <c r="A8" s="103">
        <v>2</v>
      </c>
      <c r="B8" s="110" t="s">
        <v>8</v>
      </c>
      <c r="C8" s="101"/>
      <c r="D8" s="101">
        <v>76000</v>
      </c>
      <c r="E8" s="101">
        <f t="shared" ref="E8:E37" si="0">C8+D8</f>
        <v>76000</v>
      </c>
      <c r="F8" s="104"/>
      <c r="G8" s="105">
        <v>41647</v>
      </c>
      <c r="H8" s="101">
        <f t="shared" ref="H8:H37" si="1">G8+F8</f>
        <v>41647</v>
      </c>
      <c r="I8" s="102"/>
      <c r="J8" s="102">
        <f t="shared" ref="J8:J37" si="2">G8*1000/D8</f>
        <v>547.98684210526312</v>
      </c>
      <c r="K8" s="101"/>
      <c r="L8" s="101">
        <v>76000</v>
      </c>
      <c r="M8" s="101">
        <f t="shared" ref="M8:M37" si="3">K8+L8</f>
        <v>76000</v>
      </c>
      <c r="N8" s="104"/>
      <c r="O8" s="105">
        <v>43979.232000000004</v>
      </c>
      <c r="P8" s="101">
        <f t="shared" ref="P8:P37" si="4">O8+N8</f>
        <v>43979.232000000004</v>
      </c>
      <c r="Q8" s="102"/>
      <c r="R8" s="102">
        <f t="shared" ref="R8:R37" si="5">O8*1000/L8</f>
        <v>578.67410526315791</v>
      </c>
      <c r="S8" s="101"/>
      <c r="T8" s="101">
        <v>76000</v>
      </c>
      <c r="U8" s="101">
        <f t="shared" ref="U8:U37" si="6">S8+T8</f>
        <v>76000</v>
      </c>
      <c r="V8" s="104"/>
      <c r="W8" s="105">
        <v>47057.778240000007</v>
      </c>
      <c r="X8" s="101">
        <f t="shared" ref="X8:X37" si="7">W8+V8</f>
        <v>47057.778240000007</v>
      </c>
      <c r="Y8" s="102"/>
      <c r="Z8" s="102">
        <f t="shared" ref="Z8:Z37" si="8">W8*1000/T8</f>
        <v>619.18129263157903</v>
      </c>
      <c r="AA8" s="101"/>
      <c r="AB8" s="101">
        <v>76000</v>
      </c>
      <c r="AC8" s="101">
        <f t="shared" ref="AC8:AC37" si="9">AA8+AB8</f>
        <v>76000</v>
      </c>
      <c r="AD8" s="104"/>
      <c r="AE8" s="105">
        <v>50916.516055680011</v>
      </c>
      <c r="AF8" s="101">
        <f t="shared" ref="AF8:AF37" si="10">AE8+AD8</f>
        <v>50916.516055680011</v>
      </c>
      <c r="AG8" s="102"/>
      <c r="AH8" s="102">
        <f t="shared" ref="AH8:AH37" si="11">AE8*1000/AB8</f>
        <v>669.95415862736866</v>
      </c>
      <c r="AI8" s="101"/>
      <c r="AJ8" s="101">
        <v>76000</v>
      </c>
      <c r="AK8" s="101">
        <f t="shared" ref="AK8:AK37" si="12">AI8+AJ8</f>
        <v>76000</v>
      </c>
      <c r="AL8" s="104"/>
      <c r="AM8" s="105">
        <v>53869.673986909453</v>
      </c>
      <c r="AN8" s="101">
        <f t="shared" ref="AN8:AN37" si="13">AM8+AL8</f>
        <v>53869.673986909453</v>
      </c>
      <c r="AO8" s="102"/>
      <c r="AP8" s="102">
        <f t="shared" ref="AP8:AP37" si="14">AM8*1000/AJ8</f>
        <v>708.81149982775594</v>
      </c>
    </row>
    <row r="9" spans="1:42" ht="19.5" customHeight="1">
      <c r="A9" s="103">
        <v>3</v>
      </c>
      <c r="B9" s="110" t="s">
        <v>9</v>
      </c>
      <c r="C9" s="101"/>
      <c r="D9" s="101">
        <v>6500</v>
      </c>
      <c r="E9" s="101">
        <f t="shared" si="0"/>
        <v>6500</v>
      </c>
      <c r="F9" s="104"/>
      <c r="G9" s="105">
        <v>3451</v>
      </c>
      <c r="H9" s="101">
        <f t="shared" si="1"/>
        <v>3451</v>
      </c>
      <c r="I9" s="102"/>
      <c r="J9" s="102">
        <f t="shared" si="2"/>
        <v>530.92307692307691</v>
      </c>
      <c r="K9" s="101"/>
      <c r="L9" s="101">
        <v>6500</v>
      </c>
      <c r="M9" s="101">
        <f t="shared" si="3"/>
        <v>6500</v>
      </c>
      <c r="N9" s="104"/>
      <c r="O9" s="105">
        <v>3644.2559999999999</v>
      </c>
      <c r="P9" s="101">
        <f t="shared" si="4"/>
        <v>3644.2559999999999</v>
      </c>
      <c r="Q9" s="102"/>
      <c r="R9" s="102">
        <f t="shared" si="5"/>
        <v>560.65476923076926</v>
      </c>
      <c r="S9" s="101"/>
      <c r="T9" s="101">
        <v>6500</v>
      </c>
      <c r="U9" s="101">
        <f t="shared" si="6"/>
        <v>6500</v>
      </c>
      <c r="V9" s="104"/>
      <c r="W9" s="105">
        <v>3899.35392</v>
      </c>
      <c r="X9" s="101">
        <f t="shared" si="7"/>
        <v>3899.35392</v>
      </c>
      <c r="Y9" s="102"/>
      <c r="Z9" s="102">
        <f t="shared" si="8"/>
        <v>599.90060307692306</v>
      </c>
      <c r="AA9" s="101"/>
      <c r="AB9" s="101">
        <v>6500</v>
      </c>
      <c r="AC9" s="101">
        <f t="shared" si="9"/>
        <v>6500</v>
      </c>
      <c r="AD9" s="104"/>
      <c r="AE9" s="105">
        <v>4219.1009414399996</v>
      </c>
      <c r="AF9" s="101">
        <f t="shared" si="10"/>
        <v>4219.1009414399996</v>
      </c>
      <c r="AG9" s="102"/>
      <c r="AH9" s="102">
        <f t="shared" si="11"/>
        <v>649.09245252923063</v>
      </c>
      <c r="AI9" s="101"/>
      <c r="AJ9" s="101">
        <v>6500</v>
      </c>
      <c r="AK9" s="101">
        <f t="shared" si="12"/>
        <v>6500</v>
      </c>
      <c r="AL9" s="104"/>
      <c r="AM9" s="105">
        <v>4463.8087960435196</v>
      </c>
      <c r="AN9" s="101">
        <f t="shared" si="13"/>
        <v>4463.8087960435196</v>
      </c>
      <c r="AO9" s="102"/>
      <c r="AP9" s="102">
        <f t="shared" si="14"/>
        <v>686.73981477592611</v>
      </c>
    </row>
    <row r="10" spans="1:42" ht="19.5" customHeight="1">
      <c r="A10" s="103">
        <v>4</v>
      </c>
      <c r="B10" s="110" t="s">
        <v>10</v>
      </c>
      <c r="C10" s="101"/>
      <c r="D10" s="101">
        <v>3200</v>
      </c>
      <c r="E10" s="101">
        <f t="shared" si="0"/>
        <v>3200</v>
      </c>
      <c r="F10" s="104"/>
      <c r="G10" s="105">
        <v>758.3049654349677</v>
      </c>
      <c r="H10" s="101">
        <f t="shared" si="1"/>
        <v>758.3049654349677</v>
      </c>
      <c r="I10" s="102"/>
      <c r="J10" s="102">
        <f t="shared" si="2"/>
        <v>236.97030169842739</v>
      </c>
      <c r="K10" s="101"/>
      <c r="L10" s="101">
        <v>3200</v>
      </c>
      <c r="M10" s="101">
        <f t="shared" si="3"/>
        <v>3200</v>
      </c>
      <c r="N10" s="104"/>
      <c r="O10" s="105">
        <v>800.77004349932588</v>
      </c>
      <c r="P10" s="101">
        <f t="shared" si="4"/>
        <v>800.77004349932588</v>
      </c>
      <c r="Q10" s="102"/>
      <c r="R10" s="102">
        <f t="shared" si="5"/>
        <v>250.24063859353933</v>
      </c>
      <c r="S10" s="101"/>
      <c r="T10" s="101">
        <v>3200</v>
      </c>
      <c r="U10" s="101">
        <f t="shared" si="6"/>
        <v>3200</v>
      </c>
      <c r="V10" s="104"/>
      <c r="W10" s="105">
        <v>856.82394654427867</v>
      </c>
      <c r="X10" s="101">
        <f t="shared" si="7"/>
        <v>856.82394654427867</v>
      </c>
      <c r="Y10" s="102"/>
      <c r="Z10" s="102">
        <f t="shared" si="8"/>
        <v>267.75748329508707</v>
      </c>
      <c r="AA10" s="101"/>
      <c r="AB10" s="101">
        <v>3200</v>
      </c>
      <c r="AC10" s="101">
        <f t="shared" si="9"/>
        <v>3200</v>
      </c>
      <c r="AD10" s="104"/>
      <c r="AE10" s="105">
        <v>927.08351016090955</v>
      </c>
      <c r="AF10" s="101">
        <f t="shared" si="10"/>
        <v>927.08351016090955</v>
      </c>
      <c r="AG10" s="102"/>
      <c r="AH10" s="102">
        <f t="shared" si="11"/>
        <v>289.71359692528421</v>
      </c>
      <c r="AI10" s="101"/>
      <c r="AJ10" s="101">
        <v>3200</v>
      </c>
      <c r="AK10" s="101">
        <f t="shared" si="12"/>
        <v>3200</v>
      </c>
      <c r="AL10" s="104"/>
      <c r="AM10" s="105">
        <v>980.85435375024235</v>
      </c>
      <c r="AN10" s="101">
        <f t="shared" si="13"/>
        <v>980.85435375024235</v>
      </c>
      <c r="AO10" s="102"/>
      <c r="AP10" s="102">
        <f t="shared" si="14"/>
        <v>306.51698554695076</v>
      </c>
    </row>
    <row r="11" spans="1:42" ht="19.5" customHeight="1">
      <c r="A11" s="103">
        <v>5</v>
      </c>
      <c r="B11" s="110" t="s">
        <v>11</v>
      </c>
      <c r="C11" s="101"/>
      <c r="D11" s="101">
        <v>15</v>
      </c>
      <c r="E11" s="101">
        <f t="shared" si="0"/>
        <v>15</v>
      </c>
      <c r="F11" s="104"/>
      <c r="G11" s="105">
        <v>10</v>
      </c>
      <c r="H11" s="101">
        <f t="shared" si="1"/>
        <v>10</v>
      </c>
      <c r="I11" s="102"/>
      <c r="J11" s="102">
        <f t="shared" si="2"/>
        <v>666.66666666666663</v>
      </c>
      <c r="K11" s="101"/>
      <c r="L11" s="101">
        <v>15</v>
      </c>
      <c r="M11" s="101">
        <f t="shared" si="3"/>
        <v>15</v>
      </c>
      <c r="N11" s="104"/>
      <c r="O11" s="105">
        <v>10.56</v>
      </c>
      <c r="P11" s="101">
        <f t="shared" si="4"/>
        <v>10.56</v>
      </c>
      <c r="Q11" s="102"/>
      <c r="R11" s="102">
        <f t="shared" si="5"/>
        <v>704</v>
      </c>
      <c r="S11" s="101"/>
      <c r="T11" s="101">
        <v>15</v>
      </c>
      <c r="U11" s="101">
        <f t="shared" si="6"/>
        <v>15</v>
      </c>
      <c r="V11" s="104"/>
      <c r="W11" s="105">
        <v>11.299200000000001</v>
      </c>
      <c r="X11" s="101">
        <f t="shared" si="7"/>
        <v>11.299200000000001</v>
      </c>
      <c r="Y11" s="102"/>
      <c r="Z11" s="102">
        <f t="shared" si="8"/>
        <v>753.28000000000009</v>
      </c>
      <c r="AA11" s="101"/>
      <c r="AB11" s="101">
        <v>15</v>
      </c>
      <c r="AC11" s="101">
        <f t="shared" si="9"/>
        <v>15</v>
      </c>
      <c r="AD11" s="104"/>
      <c r="AE11" s="105">
        <v>12.2257344</v>
      </c>
      <c r="AF11" s="101">
        <f t="shared" si="10"/>
        <v>12.2257344</v>
      </c>
      <c r="AG11" s="102"/>
      <c r="AH11" s="102">
        <f t="shared" si="11"/>
        <v>815.04896000000008</v>
      </c>
      <c r="AI11" s="101"/>
      <c r="AJ11" s="101">
        <v>15</v>
      </c>
      <c r="AK11" s="101">
        <f t="shared" si="12"/>
        <v>15</v>
      </c>
      <c r="AL11" s="104"/>
      <c r="AM11" s="105">
        <v>12.9348269952</v>
      </c>
      <c r="AN11" s="101">
        <f t="shared" si="13"/>
        <v>12.9348269952</v>
      </c>
      <c r="AO11" s="102"/>
      <c r="AP11" s="102">
        <f t="shared" si="14"/>
        <v>862.32179967999991</v>
      </c>
    </row>
    <row r="12" spans="1:42" ht="19.5" customHeight="1">
      <c r="A12" s="103">
        <v>6</v>
      </c>
      <c r="B12" s="110" t="s">
        <v>12</v>
      </c>
      <c r="C12" s="101"/>
      <c r="D12" s="101">
        <v>3500</v>
      </c>
      <c r="E12" s="101">
        <f t="shared" si="0"/>
        <v>3500</v>
      </c>
      <c r="F12" s="104"/>
      <c r="G12" s="105">
        <v>1875</v>
      </c>
      <c r="H12" s="101">
        <f t="shared" si="1"/>
        <v>1875</v>
      </c>
      <c r="I12" s="102"/>
      <c r="J12" s="102">
        <f t="shared" si="2"/>
        <v>535.71428571428567</v>
      </c>
      <c r="K12" s="101"/>
      <c r="L12" s="101">
        <v>3500</v>
      </c>
      <c r="M12" s="101">
        <f t="shared" si="3"/>
        <v>3500</v>
      </c>
      <c r="N12" s="104"/>
      <c r="O12" s="105">
        <v>1980</v>
      </c>
      <c r="P12" s="101">
        <f t="shared" si="4"/>
        <v>1980</v>
      </c>
      <c r="Q12" s="102"/>
      <c r="R12" s="102">
        <f t="shared" si="5"/>
        <v>565.71428571428567</v>
      </c>
      <c r="S12" s="101"/>
      <c r="T12" s="101">
        <v>3500</v>
      </c>
      <c r="U12" s="101">
        <f t="shared" si="6"/>
        <v>3500</v>
      </c>
      <c r="V12" s="104"/>
      <c r="W12" s="105">
        <v>2118.6</v>
      </c>
      <c r="X12" s="101">
        <f t="shared" si="7"/>
        <v>2118.6</v>
      </c>
      <c r="Y12" s="102"/>
      <c r="Z12" s="102">
        <f t="shared" si="8"/>
        <v>605.31428571428569</v>
      </c>
      <c r="AA12" s="101"/>
      <c r="AB12" s="101">
        <v>3500</v>
      </c>
      <c r="AC12" s="101">
        <f t="shared" si="9"/>
        <v>3500</v>
      </c>
      <c r="AD12" s="104"/>
      <c r="AE12" s="105">
        <v>2292.3251999999998</v>
      </c>
      <c r="AF12" s="101">
        <f t="shared" si="10"/>
        <v>2292.3251999999998</v>
      </c>
      <c r="AG12" s="102"/>
      <c r="AH12" s="102">
        <f t="shared" si="11"/>
        <v>654.95005714285708</v>
      </c>
      <c r="AI12" s="101"/>
      <c r="AJ12" s="101">
        <v>3500</v>
      </c>
      <c r="AK12" s="101">
        <f t="shared" si="12"/>
        <v>3500</v>
      </c>
      <c r="AL12" s="104"/>
      <c r="AM12" s="105">
        <v>2425.2800616</v>
      </c>
      <c r="AN12" s="101">
        <f t="shared" si="13"/>
        <v>2425.2800616</v>
      </c>
      <c r="AO12" s="102"/>
      <c r="AP12" s="102">
        <f t="shared" si="14"/>
        <v>692.93716045714291</v>
      </c>
    </row>
    <row r="13" spans="1:42" ht="19.5" customHeight="1">
      <c r="A13" s="103">
        <v>7</v>
      </c>
      <c r="B13" s="110" t="s">
        <v>13</v>
      </c>
      <c r="C13" s="101"/>
      <c r="D13" s="101">
        <v>0</v>
      </c>
      <c r="E13" s="101">
        <f t="shared" si="0"/>
        <v>0</v>
      </c>
      <c r="F13" s="104"/>
      <c r="G13" s="105">
        <v>0</v>
      </c>
      <c r="H13" s="101">
        <f t="shared" si="1"/>
        <v>0</v>
      </c>
      <c r="I13" s="102"/>
      <c r="J13" s="102"/>
      <c r="K13" s="101"/>
      <c r="L13" s="101">
        <v>0</v>
      </c>
      <c r="M13" s="101">
        <f t="shared" si="3"/>
        <v>0</v>
      </c>
      <c r="N13" s="104"/>
      <c r="O13" s="105">
        <v>0</v>
      </c>
      <c r="P13" s="101">
        <f t="shared" si="4"/>
        <v>0</v>
      </c>
      <c r="Q13" s="102"/>
      <c r="R13" s="102"/>
      <c r="S13" s="101"/>
      <c r="T13" s="101">
        <v>0</v>
      </c>
      <c r="U13" s="101">
        <f t="shared" si="6"/>
        <v>0</v>
      </c>
      <c r="V13" s="104"/>
      <c r="W13" s="105">
        <v>0</v>
      </c>
      <c r="X13" s="101">
        <f t="shared" si="7"/>
        <v>0</v>
      </c>
      <c r="Y13" s="102"/>
      <c r="Z13" s="102"/>
      <c r="AA13" s="101"/>
      <c r="AB13" s="101">
        <v>0</v>
      </c>
      <c r="AC13" s="101">
        <f t="shared" si="9"/>
        <v>0</v>
      </c>
      <c r="AD13" s="104"/>
      <c r="AE13" s="105">
        <v>0</v>
      </c>
      <c r="AF13" s="101">
        <f t="shared" si="10"/>
        <v>0</v>
      </c>
      <c r="AG13" s="102"/>
      <c r="AH13" s="102"/>
      <c r="AI13" s="101"/>
      <c r="AJ13" s="101">
        <v>0</v>
      </c>
      <c r="AK13" s="101">
        <f t="shared" si="12"/>
        <v>0</v>
      </c>
      <c r="AL13" s="104"/>
      <c r="AM13" s="105">
        <v>0</v>
      </c>
      <c r="AN13" s="101">
        <f t="shared" si="13"/>
        <v>0</v>
      </c>
      <c r="AO13" s="102"/>
      <c r="AP13" s="102"/>
    </row>
    <row r="14" spans="1:42" ht="19.5" customHeight="1">
      <c r="A14" s="103">
        <v>8</v>
      </c>
      <c r="B14" s="110" t="s">
        <v>14</v>
      </c>
      <c r="C14" s="101"/>
      <c r="D14" s="101">
        <v>10</v>
      </c>
      <c r="E14" s="101">
        <f t="shared" si="0"/>
        <v>10</v>
      </c>
      <c r="F14" s="104"/>
      <c r="G14" s="105">
        <v>6</v>
      </c>
      <c r="H14" s="101">
        <f t="shared" si="1"/>
        <v>6</v>
      </c>
      <c r="I14" s="102"/>
      <c r="J14" s="102">
        <f t="shared" si="2"/>
        <v>600</v>
      </c>
      <c r="K14" s="101"/>
      <c r="L14" s="101">
        <v>10</v>
      </c>
      <c r="M14" s="101">
        <f t="shared" si="3"/>
        <v>10</v>
      </c>
      <c r="N14" s="104"/>
      <c r="O14" s="105">
        <v>6.3360000000000003</v>
      </c>
      <c r="P14" s="101">
        <f t="shared" si="4"/>
        <v>6.3360000000000003</v>
      </c>
      <c r="Q14" s="102"/>
      <c r="R14" s="102">
        <f t="shared" si="5"/>
        <v>633.6</v>
      </c>
      <c r="S14" s="101"/>
      <c r="T14" s="101">
        <v>10</v>
      </c>
      <c r="U14" s="101">
        <f t="shared" si="6"/>
        <v>10</v>
      </c>
      <c r="V14" s="104"/>
      <c r="W14" s="105">
        <v>6.7795200000000007</v>
      </c>
      <c r="X14" s="101">
        <f t="shared" si="7"/>
        <v>6.7795200000000007</v>
      </c>
      <c r="Y14" s="102"/>
      <c r="Z14" s="102">
        <f t="shared" si="8"/>
        <v>677.952</v>
      </c>
      <c r="AA14" s="101"/>
      <c r="AB14" s="101">
        <v>10</v>
      </c>
      <c r="AC14" s="101">
        <f t="shared" si="9"/>
        <v>10</v>
      </c>
      <c r="AD14" s="104"/>
      <c r="AE14" s="105">
        <v>7.3354406400000007</v>
      </c>
      <c r="AF14" s="101">
        <f t="shared" si="10"/>
        <v>7.3354406400000007</v>
      </c>
      <c r="AG14" s="102"/>
      <c r="AH14" s="102">
        <f t="shared" si="11"/>
        <v>733.54406400000005</v>
      </c>
      <c r="AI14" s="101"/>
      <c r="AJ14" s="101">
        <v>10</v>
      </c>
      <c r="AK14" s="101">
        <f t="shared" si="12"/>
        <v>10</v>
      </c>
      <c r="AL14" s="104"/>
      <c r="AM14" s="105">
        <v>7.760896197120001</v>
      </c>
      <c r="AN14" s="101">
        <f t="shared" si="13"/>
        <v>7.760896197120001</v>
      </c>
      <c r="AO14" s="102"/>
      <c r="AP14" s="102">
        <f t="shared" si="14"/>
        <v>776.08961971200006</v>
      </c>
    </row>
    <row r="15" spans="1:42" ht="19.5" customHeight="1">
      <c r="A15" s="103">
        <v>9</v>
      </c>
      <c r="B15" s="110" t="s">
        <v>15</v>
      </c>
      <c r="C15" s="101"/>
      <c r="D15" s="101">
        <v>220</v>
      </c>
      <c r="E15" s="101">
        <f t="shared" si="0"/>
        <v>220</v>
      </c>
      <c r="F15" s="104"/>
      <c r="G15" s="105">
        <v>130</v>
      </c>
      <c r="H15" s="101">
        <f t="shared" si="1"/>
        <v>130</v>
      </c>
      <c r="I15" s="102"/>
      <c r="J15" s="102">
        <f t="shared" si="2"/>
        <v>590.90909090909088</v>
      </c>
      <c r="K15" s="101"/>
      <c r="L15" s="101">
        <v>220</v>
      </c>
      <c r="M15" s="101">
        <f t="shared" si="3"/>
        <v>220</v>
      </c>
      <c r="N15" s="104"/>
      <c r="O15" s="105">
        <v>137.28</v>
      </c>
      <c r="P15" s="101">
        <f t="shared" si="4"/>
        <v>137.28</v>
      </c>
      <c r="Q15" s="102"/>
      <c r="R15" s="102">
        <f t="shared" si="5"/>
        <v>624</v>
      </c>
      <c r="S15" s="101"/>
      <c r="T15" s="101">
        <v>220</v>
      </c>
      <c r="U15" s="101">
        <f t="shared" si="6"/>
        <v>220</v>
      </c>
      <c r="V15" s="104"/>
      <c r="W15" s="105">
        <v>146.8896</v>
      </c>
      <c r="X15" s="101">
        <f t="shared" si="7"/>
        <v>146.8896</v>
      </c>
      <c r="Y15" s="102"/>
      <c r="Z15" s="102">
        <f t="shared" si="8"/>
        <v>667.68000000000006</v>
      </c>
      <c r="AA15" s="101"/>
      <c r="AB15" s="101">
        <v>220</v>
      </c>
      <c r="AC15" s="101">
        <f t="shared" si="9"/>
        <v>220</v>
      </c>
      <c r="AD15" s="104"/>
      <c r="AE15" s="105">
        <v>158.9345472</v>
      </c>
      <c r="AF15" s="101">
        <f t="shared" si="10"/>
        <v>158.9345472</v>
      </c>
      <c r="AG15" s="102"/>
      <c r="AH15" s="102">
        <f t="shared" si="11"/>
        <v>722.42975999999999</v>
      </c>
      <c r="AI15" s="101"/>
      <c r="AJ15" s="101">
        <v>220</v>
      </c>
      <c r="AK15" s="101">
        <f t="shared" si="12"/>
        <v>220</v>
      </c>
      <c r="AL15" s="104"/>
      <c r="AM15" s="105">
        <v>168.15275093759999</v>
      </c>
      <c r="AN15" s="101">
        <f t="shared" si="13"/>
        <v>168.15275093759999</v>
      </c>
      <c r="AO15" s="102"/>
      <c r="AP15" s="102">
        <f t="shared" si="14"/>
        <v>764.33068607999996</v>
      </c>
    </row>
    <row r="16" spans="1:42" ht="19.5" customHeight="1">
      <c r="A16" s="103">
        <v>10</v>
      </c>
      <c r="B16" s="110" t="s">
        <v>16</v>
      </c>
      <c r="C16" s="101"/>
      <c r="D16" s="101">
        <v>2550</v>
      </c>
      <c r="E16" s="101">
        <f t="shared" si="0"/>
        <v>2550</v>
      </c>
      <c r="F16" s="104"/>
      <c r="G16" s="105">
        <v>1420</v>
      </c>
      <c r="H16" s="101">
        <f t="shared" si="1"/>
        <v>1420</v>
      </c>
      <c r="I16" s="102"/>
      <c r="J16" s="102">
        <f t="shared" si="2"/>
        <v>556.86274509803923</v>
      </c>
      <c r="K16" s="101"/>
      <c r="L16" s="101">
        <v>2550</v>
      </c>
      <c r="M16" s="101">
        <f t="shared" si="3"/>
        <v>2550</v>
      </c>
      <c r="N16" s="104"/>
      <c r="O16" s="105">
        <v>1499.52</v>
      </c>
      <c r="P16" s="101">
        <f t="shared" si="4"/>
        <v>1499.52</v>
      </c>
      <c r="Q16" s="102"/>
      <c r="R16" s="102">
        <f t="shared" si="5"/>
        <v>588.04705882352937</v>
      </c>
      <c r="S16" s="101"/>
      <c r="T16" s="101">
        <v>2550</v>
      </c>
      <c r="U16" s="101">
        <f t="shared" si="6"/>
        <v>2550</v>
      </c>
      <c r="V16" s="104"/>
      <c r="W16" s="105">
        <v>1604.4864</v>
      </c>
      <c r="X16" s="101">
        <f t="shared" si="7"/>
        <v>1604.4864</v>
      </c>
      <c r="Y16" s="102"/>
      <c r="Z16" s="102">
        <f t="shared" si="8"/>
        <v>629.21035294117644</v>
      </c>
      <c r="AA16" s="101"/>
      <c r="AB16" s="101">
        <v>2550</v>
      </c>
      <c r="AC16" s="101">
        <f t="shared" si="9"/>
        <v>2550</v>
      </c>
      <c r="AD16" s="104"/>
      <c r="AE16" s="105">
        <v>1736.0542848</v>
      </c>
      <c r="AF16" s="101">
        <f t="shared" si="10"/>
        <v>1736.0542848</v>
      </c>
      <c r="AG16" s="102"/>
      <c r="AH16" s="102">
        <f t="shared" si="11"/>
        <v>680.8056018823529</v>
      </c>
      <c r="AI16" s="101"/>
      <c r="AJ16" s="101">
        <v>2550</v>
      </c>
      <c r="AK16" s="101">
        <f t="shared" si="12"/>
        <v>2550</v>
      </c>
      <c r="AL16" s="104"/>
      <c r="AM16" s="105">
        <v>1836.7454333184</v>
      </c>
      <c r="AN16" s="101">
        <f t="shared" si="13"/>
        <v>1836.7454333184</v>
      </c>
      <c r="AO16" s="102"/>
      <c r="AP16" s="102">
        <f t="shared" si="14"/>
        <v>720.29232679152949</v>
      </c>
    </row>
    <row r="17" spans="1:42" ht="19.5" customHeight="1">
      <c r="A17" s="103">
        <v>11</v>
      </c>
      <c r="B17" s="110" t="s">
        <v>17</v>
      </c>
      <c r="C17" s="101"/>
      <c r="D17" s="101">
        <v>250</v>
      </c>
      <c r="E17" s="101">
        <f t="shared" si="0"/>
        <v>250</v>
      </c>
      <c r="F17" s="104"/>
      <c r="G17" s="105">
        <v>155</v>
      </c>
      <c r="H17" s="101">
        <f t="shared" si="1"/>
        <v>155</v>
      </c>
      <c r="I17" s="102"/>
      <c r="J17" s="102">
        <f t="shared" si="2"/>
        <v>620</v>
      </c>
      <c r="K17" s="101"/>
      <c r="L17" s="101">
        <v>250</v>
      </c>
      <c r="M17" s="101">
        <f t="shared" si="3"/>
        <v>250</v>
      </c>
      <c r="N17" s="104"/>
      <c r="O17" s="105">
        <v>163.68</v>
      </c>
      <c r="P17" s="101">
        <f t="shared" si="4"/>
        <v>163.68</v>
      </c>
      <c r="Q17" s="102"/>
      <c r="R17" s="102">
        <f t="shared" si="5"/>
        <v>654.72</v>
      </c>
      <c r="S17" s="101"/>
      <c r="T17" s="101">
        <v>250</v>
      </c>
      <c r="U17" s="101">
        <f t="shared" si="6"/>
        <v>250</v>
      </c>
      <c r="V17" s="104"/>
      <c r="W17" s="105">
        <v>175.13760000000002</v>
      </c>
      <c r="X17" s="101">
        <f t="shared" si="7"/>
        <v>175.13760000000002</v>
      </c>
      <c r="Y17" s="102"/>
      <c r="Z17" s="102">
        <f t="shared" si="8"/>
        <v>700.5504000000002</v>
      </c>
      <c r="AA17" s="101"/>
      <c r="AB17" s="101">
        <v>250</v>
      </c>
      <c r="AC17" s="101">
        <f t="shared" si="9"/>
        <v>250</v>
      </c>
      <c r="AD17" s="104"/>
      <c r="AE17" s="105">
        <v>189.49888320000002</v>
      </c>
      <c r="AF17" s="101">
        <f t="shared" si="10"/>
        <v>189.49888320000002</v>
      </c>
      <c r="AG17" s="102"/>
      <c r="AH17" s="102">
        <f t="shared" si="11"/>
        <v>757.99553280000009</v>
      </c>
      <c r="AI17" s="101"/>
      <c r="AJ17" s="101">
        <v>250</v>
      </c>
      <c r="AK17" s="101">
        <f t="shared" si="12"/>
        <v>250</v>
      </c>
      <c r="AL17" s="104"/>
      <c r="AM17" s="105">
        <v>200.48981842560002</v>
      </c>
      <c r="AN17" s="101">
        <f t="shared" si="13"/>
        <v>200.48981842560002</v>
      </c>
      <c r="AO17" s="102"/>
      <c r="AP17" s="102">
        <f t="shared" si="14"/>
        <v>801.95927370240008</v>
      </c>
    </row>
    <row r="18" spans="1:42" ht="19.5" customHeight="1">
      <c r="A18" s="103">
        <v>12</v>
      </c>
      <c r="B18" s="110" t="s">
        <v>18</v>
      </c>
      <c r="C18" s="101"/>
      <c r="D18" s="101">
        <v>8200</v>
      </c>
      <c r="E18" s="101">
        <f t="shared" si="0"/>
        <v>8200</v>
      </c>
      <c r="F18" s="104"/>
      <c r="G18" s="105">
        <v>3650</v>
      </c>
      <c r="H18" s="101">
        <f t="shared" si="1"/>
        <v>3650</v>
      </c>
      <c r="I18" s="102"/>
      <c r="J18" s="102">
        <f t="shared" si="2"/>
        <v>445.1219512195122</v>
      </c>
      <c r="K18" s="101"/>
      <c r="L18" s="101">
        <v>8200</v>
      </c>
      <c r="M18" s="101">
        <f t="shared" si="3"/>
        <v>8200</v>
      </c>
      <c r="N18" s="104"/>
      <c r="O18" s="105">
        <v>3854.4</v>
      </c>
      <c r="P18" s="101">
        <f t="shared" si="4"/>
        <v>3854.4</v>
      </c>
      <c r="Q18" s="102"/>
      <c r="R18" s="102">
        <f t="shared" si="5"/>
        <v>470.04878048780489</v>
      </c>
      <c r="S18" s="101"/>
      <c r="T18" s="101">
        <v>8200</v>
      </c>
      <c r="U18" s="101">
        <f t="shared" si="6"/>
        <v>8200</v>
      </c>
      <c r="V18" s="104"/>
      <c r="W18" s="105">
        <v>4124.2080000000005</v>
      </c>
      <c r="X18" s="101">
        <f t="shared" si="7"/>
        <v>4124.2080000000005</v>
      </c>
      <c r="Y18" s="102"/>
      <c r="Z18" s="102">
        <f t="shared" si="8"/>
        <v>502.95219512195126</v>
      </c>
      <c r="AA18" s="101"/>
      <c r="AB18" s="101">
        <v>8200</v>
      </c>
      <c r="AC18" s="101">
        <f t="shared" si="9"/>
        <v>8200</v>
      </c>
      <c r="AD18" s="104"/>
      <c r="AE18" s="105">
        <v>4462.3930560000008</v>
      </c>
      <c r="AF18" s="101">
        <f t="shared" si="10"/>
        <v>4462.3930560000008</v>
      </c>
      <c r="AG18" s="102"/>
      <c r="AH18" s="102">
        <f t="shared" si="11"/>
        <v>544.19427512195136</v>
      </c>
      <c r="AI18" s="101"/>
      <c r="AJ18" s="101">
        <v>8200</v>
      </c>
      <c r="AK18" s="101">
        <f t="shared" si="12"/>
        <v>8200</v>
      </c>
      <c r="AL18" s="104"/>
      <c r="AM18" s="105">
        <v>4721.2118532480008</v>
      </c>
      <c r="AN18" s="101">
        <f t="shared" si="13"/>
        <v>4721.2118532480008</v>
      </c>
      <c r="AO18" s="102"/>
      <c r="AP18" s="102">
        <f t="shared" si="14"/>
        <v>575.75754307902457</v>
      </c>
    </row>
    <row r="19" spans="1:42" ht="19.5" customHeight="1">
      <c r="A19" s="103">
        <v>13</v>
      </c>
      <c r="B19" s="110" t="s">
        <v>19</v>
      </c>
      <c r="C19" s="101"/>
      <c r="D19" s="101">
        <v>3500</v>
      </c>
      <c r="E19" s="101">
        <f t="shared" si="0"/>
        <v>3500</v>
      </c>
      <c r="F19" s="104"/>
      <c r="G19" s="105">
        <v>2045</v>
      </c>
      <c r="H19" s="101">
        <f t="shared" si="1"/>
        <v>2045</v>
      </c>
      <c r="I19" s="102"/>
      <c r="J19" s="102">
        <f t="shared" si="2"/>
        <v>584.28571428571433</v>
      </c>
      <c r="K19" s="101"/>
      <c r="L19" s="101">
        <v>3500</v>
      </c>
      <c r="M19" s="101">
        <f t="shared" si="3"/>
        <v>3500</v>
      </c>
      <c r="N19" s="104"/>
      <c r="O19" s="105">
        <v>2159.52</v>
      </c>
      <c r="P19" s="101">
        <f t="shared" si="4"/>
        <v>2159.52</v>
      </c>
      <c r="Q19" s="102"/>
      <c r="R19" s="102">
        <f t="shared" si="5"/>
        <v>617.00571428571425</v>
      </c>
      <c r="S19" s="101"/>
      <c r="T19" s="101">
        <v>3500</v>
      </c>
      <c r="U19" s="101">
        <f t="shared" si="6"/>
        <v>3500</v>
      </c>
      <c r="V19" s="104"/>
      <c r="W19" s="105">
        <v>2310.6864</v>
      </c>
      <c r="X19" s="101">
        <f t="shared" si="7"/>
        <v>2310.6864</v>
      </c>
      <c r="Y19" s="102"/>
      <c r="Z19" s="102">
        <f t="shared" si="8"/>
        <v>660.19611428571432</v>
      </c>
      <c r="AA19" s="101"/>
      <c r="AB19" s="101">
        <v>3500</v>
      </c>
      <c r="AC19" s="101">
        <f t="shared" si="9"/>
        <v>3500</v>
      </c>
      <c r="AD19" s="104"/>
      <c r="AE19" s="105">
        <v>2500.1626848000001</v>
      </c>
      <c r="AF19" s="101">
        <f t="shared" si="10"/>
        <v>2500.1626848000001</v>
      </c>
      <c r="AG19" s="102"/>
      <c r="AH19" s="102">
        <f t="shared" si="11"/>
        <v>714.33219565714285</v>
      </c>
      <c r="AI19" s="101"/>
      <c r="AJ19" s="101">
        <v>3500</v>
      </c>
      <c r="AK19" s="101">
        <f t="shared" si="12"/>
        <v>3500</v>
      </c>
      <c r="AL19" s="104"/>
      <c r="AM19" s="105">
        <v>2645.1721205183999</v>
      </c>
      <c r="AN19" s="101">
        <f t="shared" si="13"/>
        <v>2645.1721205183999</v>
      </c>
      <c r="AO19" s="102"/>
      <c r="AP19" s="102">
        <f t="shared" si="14"/>
        <v>755.76346300525711</v>
      </c>
    </row>
    <row r="20" spans="1:42" ht="19.5" customHeight="1">
      <c r="A20" s="103">
        <v>14</v>
      </c>
      <c r="B20" s="110" t="s">
        <v>20</v>
      </c>
      <c r="C20" s="101"/>
      <c r="D20" s="101">
        <v>50</v>
      </c>
      <c r="E20" s="101">
        <f t="shared" si="0"/>
        <v>50</v>
      </c>
      <c r="F20" s="104"/>
      <c r="G20" s="105">
        <v>26</v>
      </c>
      <c r="H20" s="101">
        <f t="shared" si="1"/>
        <v>26</v>
      </c>
      <c r="I20" s="102"/>
      <c r="J20" s="102">
        <f t="shared" si="2"/>
        <v>520</v>
      </c>
      <c r="K20" s="101"/>
      <c r="L20" s="101">
        <v>50</v>
      </c>
      <c r="M20" s="101">
        <f t="shared" si="3"/>
        <v>50</v>
      </c>
      <c r="N20" s="104"/>
      <c r="O20" s="105">
        <v>27</v>
      </c>
      <c r="P20" s="101">
        <f t="shared" si="4"/>
        <v>27</v>
      </c>
      <c r="Q20" s="102"/>
      <c r="R20" s="102">
        <f t="shared" si="5"/>
        <v>540</v>
      </c>
      <c r="S20" s="101"/>
      <c r="T20" s="101">
        <v>50</v>
      </c>
      <c r="U20" s="101">
        <f t="shared" si="6"/>
        <v>50</v>
      </c>
      <c r="V20" s="104"/>
      <c r="W20" s="105">
        <v>28</v>
      </c>
      <c r="X20" s="101">
        <f t="shared" si="7"/>
        <v>28</v>
      </c>
      <c r="Y20" s="102"/>
      <c r="Z20" s="102">
        <f t="shared" si="8"/>
        <v>560</v>
      </c>
      <c r="AA20" s="101"/>
      <c r="AB20" s="101">
        <v>50</v>
      </c>
      <c r="AC20" s="101">
        <f t="shared" si="9"/>
        <v>50</v>
      </c>
      <c r="AD20" s="104"/>
      <c r="AE20" s="105">
        <v>30</v>
      </c>
      <c r="AF20" s="101">
        <f t="shared" si="10"/>
        <v>30</v>
      </c>
      <c r="AG20" s="102"/>
      <c r="AH20" s="102">
        <f t="shared" si="11"/>
        <v>600</v>
      </c>
      <c r="AI20" s="101"/>
      <c r="AJ20" s="101">
        <v>50</v>
      </c>
      <c r="AK20" s="101">
        <f t="shared" si="12"/>
        <v>50</v>
      </c>
      <c r="AL20" s="104"/>
      <c r="AM20" s="105">
        <v>32</v>
      </c>
      <c r="AN20" s="101">
        <f t="shared" si="13"/>
        <v>32</v>
      </c>
      <c r="AO20" s="102"/>
      <c r="AP20" s="102">
        <f t="shared" si="14"/>
        <v>640</v>
      </c>
    </row>
    <row r="21" spans="1:42" s="120" customFormat="1" ht="19.5" customHeight="1">
      <c r="A21" s="113">
        <v>15</v>
      </c>
      <c r="B21" s="114" t="s">
        <v>21</v>
      </c>
      <c r="C21" s="116"/>
      <c r="D21" s="116">
        <v>7200</v>
      </c>
      <c r="E21" s="116">
        <f t="shared" si="0"/>
        <v>7200</v>
      </c>
      <c r="F21" s="117"/>
      <c r="G21" s="118">
        <v>3408</v>
      </c>
      <c r="H21" s="116">
        <f t="shared" si="1"/>
        <v>3408</v>
      </c>
      <c r="I21" s="119"/>
      <c r="J21" s="119">
        <f t="shared" si="2"/>
        <v>473.33333333333331</v>
      </c>
      <c r="K21" s="116"/>
      <c r="L21" s="116">
        <v>7200</v>
      </c>
      <c r="M21" s="116">
        <f t="shared" si="3"/>
        <v>7200</v>
      </c>
      <c r="N21" s="117"/>
      <c r="O21" s="118">
        <v>3598.848</v>
      </c>
      <c r="P21" s="116">
        <f t="shared" si="4"/>
        <v>3598.848</v>
      </c>
      <c r="Q21" s="119"/>
      <c r="R21" s="119">
        <f t="shared" si="5"/>
        <v>499.84</v>
      </c>
      <c r="S21" s="116"/>
      <c r="T21" s="116">
        <v>7200</v>
      </c>
      <c r="U21" s="116">
        <f t="shared" si="6"/>
        <v>7200</v>
      </c>
      <c r="V21" s="117"/>
      <c r="W21" s="118">
        <v>3850.7673599999998</v>
      </c>
      <c r="X21" s="116">
        <f t="shared" si="7"/>
        <v>3850.7673599999998</v>
      </c>
      <c r="Y21" s="119"/>
      <c r="Z21" s="119">
        <f t="shared" si="8"/>
        <v>534.8288</v>
      </c>
      <c r="AA21" s="116"/>
      <c r="AB21" s="116">
        <v>7200</v>
      </c>
      <c r="AC21" s="116">
        <f t="shared" si="9"/>
        <v>7200</v>
      </c>
      <c r="AD21" s="117"/>
      <c r="AE21" s="118">
        <v>4166.53028352</v>
      </c>
      <c r="AF21" s="116">
        <f t="shared" si="10"/>
        <v>4166.53028352</v>
      </c>
      <c r="AG21" s="119"/>
      <c r="AH21" s="119">
        <f t="shared" si="11"/>
        <v>578.6847616</v>
      </c>
      <c r="AI21" s="116"/>
      <c r="AJ21" s="116">
        <v>7200</v>
      </c>
      <c r="AK21" s="116">
        <f t="shared" si="12"/>
        <v>7200</v>
      </c>
      <c r="AL21" s="117"/>
      <c r="AM21" s="118">
        <v>4408.1890399641597</v>
      </c>
      <c r="AN21" s="116">
        <f t="shared" si="13"/>
        <v>4408.1890399641597</v>
      </c>
      <c r="AO21" s="119"/>
      <c r="AP21" s="119">
        <f t="shared" si="14"/>
        <v>612.24847777280002</v>
      </c>
    </row>
    <row r="22" spans="1:42" ht="19.5" customHeight="1">
      <c r="A22" s="103">
        <v>16</v>
      </c>
      <c r="B22" s="110" t="s">
        <v>22</v>
      </c>
      <c r="C22" s="101"/>
      <c r="D22" s="101">
        <v>100</v>
      </c>
      <c r="E22" s="101">
        <f t="shared" si="0"/>
        <v>100</v>
      </c>
      <c r="F22" s="104"/>
      <c r="G22" s="105">
        <v>3.9932016796841392</v>
      </c>
      <c r="H22" s="101">
        <f t="shared" si="1"/>
        <v>3.9932016796841392</v>
      </c>
      <c r="I22" s="102"/>
      <c r="J22" s="102">
        <f t="shared" si="2"/>
        <v>39.932016796841388</v>
      </c>
      <c r="K22" s="101"/>
      <c r="L22" s="101">
        <v>100</v>
      </c>
      <c r="M22" s="101">
        <f t="shared" si="3"/>
        <v>100</v>
      </c>
      <c r="N22" s="104"/>
      <c r="O22" s="105">
        <v>4.2168209737464508</v>
      </c>
      <c r="P22" s="101">
        <f t="shared" si="4"/>
        <v>4.2168209737464508</v>
      </c>
      <c r="Q22" s="102"/>
      <c r="R22" s="102">
        <f t="shared" si="5"/>
        <v>42.168209737464515</v>
      </c>
      <c r="S22" s="101"/>
      <c r="T22" s="101">
        <v>100</v>
      </c>
      <c r="U22" s="101">
        <f t="shared" si="6"/>
        <v>100</v>
      </c>
      <c r="V22" s="104"/>
      <c r="W22" s="105">
        <v>4.5119984419087027</v>
      </c>
      <c r="X22" s="101">
        <f t="shared" si="7"/>
        <v>4.5119984419087027</v>
      </c>
      <c r="Y22" s="102"/>
      <c r="Z22" s="102">
        <f t="shared" si="8"/>
        <v>45.119984419087025</v>
      </c>
      <c r="AA22" s="101"/>
      <c r="AB22" s="101">
        <v>100</v>
      </c>
      <c r="AC22" s="101">
        <f t="shared" si="9"/>
        <v>100</v>
      </c>
      <c r="AD22" s="104"/>
      <c r="AE22" s="105">
        <v>4.8819823141452163</v>
      </c>
      <c r="AF22" s="101">
        <f t="shared" si="10"/>
        <v>4.8819823141452163</v>
      </c>
      <c r="AG22" s="102"/>
      <c r="AH22" s="102">
        <f t="shared" si="11"/>
        <v>48.819823141452162</v>
      </c>
      <c r="AI22" s="101"/>
      <c r="AJ22" s="101">
        <v>100</v>
      </c>
      <c r="AK22" s="101">
        <f t="shared" si="12"/>
        <v>100</v>
      </c>
      <c r="AL22" s="104"/>
      <c r="AM22" s="105">
        <v>5.1651372883656386</v>
      </c>
      <c r="AN22" s="101">
        <f t="shared" si="13"/>
        <v>5.1651372883656386</v>
      </c>
      <c r="AO22" s="102"/>
      <c r="AP22" s="102">
        <f t="shared" si="14"/>
        <v>51.651372883656386</v>
      </c>
    </row>
    <row r="23" spans="1:42" ht="19.5" customHeight="1">
      <c r="A23" s="103">
        <v>17</v>
      </c>
      <c r="B23" s="110" t="s">
        <v>23</v>
      </c>
      <c r="C23" s="101"/>
      <c r="D23" s="101">
        <v>250</v>
      </c>
      <c r="E23" s="101">
        <f t="shared" si="0"/>
        <v>250</v>
      </c>
      <c r="F23" s="104"/>
      <c r="G23" s="105">
        <v>130</v>
      </c>
      <c r="H23" s="101">
        <f t="shared" si="1"/>
        <v>130</v>
      </c>
      <c r="I23" s="102"/>
      <c r="J23" s="102">
        <f t="shared" si="2"/>
        <v>520</v>
      </c>
      <c r="K23" s="101"/>
      <c r="L23" s="101">
        <v>250</v>
      </c>
      <c r="M23" s="101">
        <f t="shared" si="3"/>
        <v>250</v>
      </c>
      <c r="N23" s="104"/>
      <c r="O23" s="105">
        <v>132</v>
      </c>
      <c r="P23" s="101">
        <f t="shared" si="4"/>
        <v>132</v>
      </c>
      <c r="Q23" s="102"/>
      <c r="R23" s="102">
        <f t="shared" si="5"/>
        <v>528</v>
      </c>
      <c r="S23" s="101"/>
      <c r="T23" s="101">
        <v>250</v>
      </c>
      <c r="U23" s="101">
        <f t="shared" si="6"/>
        <v>250</v>
      </c>
      <c r="V23" s="104"/>
      <c r="W23" s="105">
        <v>134</v>
      </c>
      <c r="X23" s="101">
        <f t="shared" si="7"/>
        <v>134</v>
      </c>
      <c r="Y23" s="102"/>
      <c r="Z23" s="102">
        <f t="shared" si="8"/>
        <v>536</v>
      </c>
      <c r="AA23" s="101"/>
      <c r="AB23" s="101">
        <v>250</v>
      </c>
      <c r="AC23" s="101">
        <f t="shared" si="9"/>
        <v>250</v>
      </c>
      <c r="AD23" s="104"/>
      <c r="AE23" s="105">
        <v>136</v>
      </c>
      <c r="AF23" s="101">
        <f t="shared" si="10"/>
        <v>136</v>
      </c>
      <c r="AG23" s="102"/>
      <c r="AH23" s="102">
        <f t="shared" si="11"/>
        <v>544</v>
      </c>
      <c r="AI23" s="101"/>
      <c r="AJ23" s="101">
        <v>250</v>
      </c>
      <c r="AK23" s="101">
        <f t="shared" si="12"/>
        <v>250</v>
      </c>
      <c r="AL23" s="104"/>
      <c r="AM23" s="105">
        <v>140</v>
      </c>
      <c r="AN23" s="101">
        <f t="shared" si="13"/>
        <v>140</v>
      </c>
      <c r="AO23" s="102"/>
      <c r="AP23" s="102">
        <f t="shared" si="14"/>
        <v>560</v>
      </c>
    </row>
    <row r="24" spans="1:42" ht="19.5" customHeight="1">
      <c r="A24" s="103">
        <v>18</v>
      </c>
      <c r="B24" s="110" t="s">
        <v>24</v>
      </c>
      <c r="C24" s="101"/>
      <c r="D24" s="101">
        <v>4500</v>
      </c>
      <c r="E24" s="101">
        <f t="shared" si="0"/>
        <v>4500</v>
      </c>
      <c r="F24" s="104"/>
      <c r="G24" s="105">
        <v>4150</v>
      </c>
      <c r="H24" s="101">
        <f t="shared" si="1"/>
        <v>4150</v>
      </c>
      <c r="I24" s="102"/>
      <c r="J24" s="102">
        <f t="shared" si="2"/>
        <v>922.22222222222217</v>
      </c>
      <c r="K24" s="101"/>
      <c r="L24" s="101">
        <v>4500</v>
      </c>
      <c r="M24" s="101">
        <f t="shared" si="3"/>
        <v>4500</v>
      </c>
      <c r="N24" s="104"/>
      <c r="O24" s="105">
        <v>4382.3999999999996</v>
      </c>
      <c r="P24" s="101">
        <f t="shared" si="4"/>
        <v>4382.3999999999996</v>
      </c>
      <c r="Q24" s="102"/>
      <c r="R24" s="102">
        <f t="shared" si="5"/>
        <v>973.86666666666667</v>
      </c>
      <c r="S24" s="101"/>
      <c r="T24" s="101">
        <v>4500</v>
      </c>
      <c r="U24" s="101">
        <f t="shared" si="6"/>
        <v>4500</v>
      </c>
      <c r="V24" s="104"/>
      <c r="W24" s="105">
        <v>4689.1679999999997</v>
      </c>
      <c r="X24" s="101">
        <f t="shared" si="7"/>
        <v>4689.1679999999997</v>
      </c>
      <c r="Y24" s="102"/>
      <c r="Z24" s="102">
        <f t="shared" si="8"/>
        <v>1042.0373333333334</v>
      </c>
      <c r="AA24" s="101"/>
      <c r="AB24" s="101">
        <v>4500</v>
      </c>
      <c r="AC24" s="101">
        <f t="shared" si="9"/>
        <v>4500</v>
      </c>
      <c r="AD24" s="104"/>
      <c r="AE24" s="105">
        <v>5073.6797759999999</v>
      </c>
      <c r="AF24" s="101">
        <f t="shared" si="10"/>
        <v>5073.6797759999999</v>
      </c>
      <c r="AG24" s="102"/>
      <c r="AH24" s="102">
        <f t="shared" si="11"/>
        <v>1127.4843946666665</v>
      </c>
      <c r="AI24" s="101"/>
      <c r="AJ24" s="101">
        <v>4500</v>
      </c>
      <c r="AK24" s="101">
        <f t="shared" si="12"/>
        <v>4500</v>
      </c>
      <c r="AL24" s="104"/>
      <c r="AM24" s="105">
        <v>5367.9532030079999</v>
      </c>
      <c r="AN24" s="101">
        <f t="shared" si="13"/>
        <v>5367.9532030079999</v>
      </c>
      <c r="AO24" s="102"/>
      <c r="AP24" s="102">
        <f t="shared" si="14"/>
        <v>1192.8784895573333</v>
      </c>
    </row>
    <row r="25" spans="1:42" ht="19.5" customHeight="1">
      <c r="A25" s="103">
        <v>19</v>
      </c>
      <c r="B25" s="110" t="s">
        <v>25</v>
      </c>
      <c r="C25" s="101"/>
      <c r="D25" s="101">
        <v>4800</v>
      </c>
      <c r="E25" s="101">
        <f t="shared" si="0"/>
        <v>4800</v>
      </c>
      <c r="F25" s="104"/>
      <c r="G25" s="105">
        <v>1920</v>
      </c>
      <c r="H25" s="101">
        <f t="shared" si="1"/>
        <v>1920</v>
      </c>
      <c r="I25" s="102"/>
      <c r="J25" s="102">
        <f t="shared" si="2"/>
        <v>400</v>
      </c>
      <c r="K25" s="101"/>
      <c r="L25" s="101">
        <v>4800</v>
      </c>
      <c r="M25" s="101">
        <f t="shared" si="3"/>
        <v>4800</v>
      </c>
      <c r="N25" s="104"/>
      <c r="O25" s="105">
        <v>2027.52</v>
      </c>
      <c r="P25" s="101">
        <f t="shared" si="4"/>
        <v>2027.52</v>
      </c>
      <c r="Q25" s="102"/>
      <c r="R25" s="102">
        <f t="shared" si="5"/>
        <v>422.4</v>
      </c>
      <c r="S25" s="101"/>
      <c r="T25" s="101">
        <v>4800</v>
      </c>
      <c r="U25" s="101">
        <f t="shared" si="6"/>
        <v>4800</v>
      </c>
      <c r="V25" s="104"/>
      <c r="W25" s="105">
        <v>2169.4463999999998</v>
      </c>
      <c r="X25" s="101">
        <f t="shared" si="7"/>
        <v>2169.4463999999998</v>
      </c>
      <c r="Y25" s="102"/>
      <c r="Z25" s="102">
        <f t="shared" si="8"/>
        <v>451.96799999999996</v>
      </c>
      <c r="AA25" s="101"/>
      <c r="AB25" s="101">
        <v>4800</v>
      </c>
      <c r="AC25" s="101">
        <f t="shared" si="9"/>
        <v>4800</v>
      </c>
      <c r="AD25" s="104"/>
      <c r="AE25" s="105">
        <v>2347.3410047999996</v>
      </c>
      <c r="AF25" s="101">
        <f t="shared" si="10"/>
        <v>2347.3410047999996</v>
      </c>
      <c r="AG25" s="102"/>
      <c r="AH25" s="102">
        <f t="shared" si="11"/>
        <v>489.02937599999996</v>
      </c>
      <c r="AI25" s="101"/>
      <c r="AJ25" s="101">
        <v>4800</v>
      </c>
      <c r="AK25" s="101">
        <f t="shared" si="12"/>
        <v>4800</v>
      </c>
      <c r="AL25" s="104"/>
      <c r="AM25" s="105">
        <v>2483.4867830783996</v>
      </c>
      <c r="AN25" s="101">
        <f t="shared" si="13"/>
        <v>2483.4867830783996</v>
      </c>
      <c r="AO25" s="102"/>
      <c r="AP25" s="102">
        <f t="shared" si="14"/>
        <v>517.39307980799992</v>
      </c>
    </row>
    <row r="26" spans="1:42" ht="19.5" customHeight="1">
      <c r="A26" s="103">
        <v>20</v>
      </c>
      <c r="B26" s="110" t="s">
        <v>26</v>
      </c>
      <c r="C26" s="101"/>
      <c r="D26" s="101">
        <v>110</v>
      </c>
      <c r="E26" s="101">
        <f t="shared" si="0"/>
        <v>110</v>
      </c>
      <c r="F26" s="104"/>
      <c r="G26" s="105">
        <v>55</v>
      </c>
      <c r="H26" s="101">
        <f t="shared" si="1"/>
        <v>55</v>
      </c>
      <c r="I26" s="102"/>
      <c r="J26" s="102">
        <f t="shared" si="2"/>
        <v>500</v>
      </c>
      <c r="K26" s="101"/>
      <c r="L26" s="101">
        <v>110</v>
      </c>
      <c r="M26" s="101">
        <f t="shared" si="3"/>
        <v>110</v>
      </c>
      <c r="N26" s="104"/>
      <c r="O26" s="105">
        <v>57</v>
      </c>
      <c r="P26" s="101">
        <f t="shared" si="4"/>
        <v>57</v>
      </c>
      <c r="Q26" s="102"/>
      <c r="R26" s="102">
        <f t="shared" si="5"/>
        <v>518.18181818181813</v>
      </c>
      <c r="S26" s="101"/>
      <c r="T26" s="101">
        <v>110</v>
      </c>
      <c r="U26" s="101">
        <f t="shared" si="6"/>
        <v>110</v>
      </c>
      <c r="V26" s="104"/>
      <c r="W26" s="105">
        <v>59</v>
      </c>
      <c r="X26" s="101">
        <f t="shared" si="7"/>
        <v>59</v>
      </c>
      <c r="Y26" s="102"/>
      <c r="Z26" s="102">
        <f t="shared" si="8"/>
        <v>536.36363636363637</v>
      </c>
      <c r="AA26" s="101"/>
      <c r="AB26" s="101">
        <v>110</v>
      </c>
      <c r="AC26" s="101">
        <f t="shared" si="9"/>
        <v>110</v>
      </c>
      <c r="AD26" s="104"/>
      <c r="AE26" s="105">
        <v>61</v>
      </c>
      <c r="AF26" s="101">
        <f t="shared" si="10"/>
        <v>61</v>
      </c>
      <c r="AG26" s="102"/>
      <c r="AH26" s="102">
        <f t="shared" si="11"/>
        <v>554.5454545454545</v>
      </c>
      <c r="AI26" s="101"/>
      <c r="AJ26" s="101">
        <v>110</v>
      </c>
      <c r="AK26" s="101">
        <f t="shared" si="12"/>
        <v>110</v>
      </c>
      <c r="AL26" s="104"/>
      <c r="AM26" s="105">
        <v>63</v>
      </c>
      <c r="AN26" s="101">
        <f t="shared" si="13"/>
        <v>63</v>
      </c>
      <c r="AO26" s="102"/>
      <c r="AP26" s="102">
        <f t="shared" si="14"/>
        <v>572.72727272727275</v>
      </c>
    </row>
    <row r="27" spans="1:42" ht="19.5" customHeight="1">
      <c r="A27" s="103">
        <v>21</v>
      </c>
      <c r="B27" s="110" t="s">
        <v>27</v>
      </c>
      <c r="C27" s="101"/>
      <c r="D27" s="101">
        <v>100000</v>
      </c>
      <c r="E27" s="101">
        <f t="shared" si="0"/>
        <v>100000</v>
      </c>
      <c r="F27" s="104"/>
      <c r="G27" s="105">
        <v>48700</v>
      </c>
      <c r="H27" s="101">
        <f t="shared" si="1"/>
        <v>48700</v>
      </c>
      <c r="I27" s="102"/>
      <c r="J27" s="102">
        <f t="shared" si="2"/>
        <v>487</v>
      </c>
      <c r="K27" s="101"/>
      <c r="L27" s="101">
        <v>100000</v>
      </c>
      <c r="M27" s="101">
        <f t="shared" si="3"/>
        <v>100000</v>
      </c>
      <c r="N27" s="104"/>
      <c r="O27" s="105">
        <v>51427.199999999997</v>
      </c>
      <c r="P27" s="101">
        <f t="shared" si="4"/>
        <v>51427.199999999997</v>
      </c>
      <c r="Q27" s="102"/>
      <c r="R27" s="102">
        <f t="shared" si="5"/>
        <v>514.27200000000005</v>
      </c>
      <c r="S27" s="101"/>
      <c r="T27" s="101">
        <v>100000</v>
      </c>
      <c r="U27" s="101">
        <f t="shared" si="6"/>
        <v>100000</v>
      </c>
      <c r="V27" s="104"/>
      <c r="W27" s="105">
        <v>55027.103999999999</v>
      </c>
      <c r="X27" s="101">
        <f t="shared" si="7"/>
        <v>55027.103999999999</v>
      </c>
      <c r="Y27" s="102"/>
      <c r="Z27" s="102">
        <f t="shared" si="8"/>
        <v>550.27103999999997</v>
      </c>
      <c r="AA27" s="101"/>
      <c r="AB27" s="101">
        <v>100000</v>
      </c>
      <c r="AC27" s="101">
        <f t="shared" si="9"/>
        <v>100000</v>
      </c>
      <c r="AD27" s="104"/>
      <c r="AE27" s="105">
        <v>59539.326527999998</v>
      </c>
      <c r="AF27" s="101">
        <f t="shared" si="10"/>
        <v>59539.326527999998</v>
      </c>
      <c r="AG27" s="102"/>
      <c r="AH27" s="102">
        <f t="shared" si="11"/>
        <v>595.39326527999992</v>
      </c>
      <c r="AI27" s="101"/>
      <c r="AJ27" s="101">
        <v>100000</v>
      </c>
      <c r="AK27" s="101">
        <f t="shared" si="12"/>
        <v>100000</v>
      </c>
      <c r="AL27" s="104"/>
      <c r="AM27" s="105">
        <v>62992.607466623995</v>
      </c>
      <c r="AN27" s="101">
        <f t="shared" si="13"/>
        <v>62992.607466623995</v>
      </c>
      <c r="AO27" s="102"/>
      <c r="AP27" s="102">
        <f t="shared" si="14"/>
        <v>629.92607466623997</v>
      </c>
    </row>
    <row r="28" spans="1:42" ht="19.5" customHeight="1">
      <c r="A28" s="103">
        <v>22</v>
      </c>
      <c r="B28" s="110" t="s">
        <v>28</v>
      </c>
      <c r="C28" s="101"/>
      <c r="D28" s="101">
        <v>100</v>
      </c>
      <c r="E28" s="101">
        <f t="shared" si="0"/>
        <v>100</v>
      </c>
      <c r="F28" s="104"/>
      <c r="G28" s="105">
        <v>50</v>
      </c>
      <c r="H28" s="101">
        <f t="shared" si="1"/>
        <v>50</v>
      </c>
      <c r="I28" s="102"/>
      <c r="J28" s="102">
        <f t="shared" si="2"/>
        <v>500</v>
      </c>
      <c r="K28" s="101"/>
      <c r="L28" s="101">
        <v>100</v>
      </c>
      <c r="M28" s="101">
        <f t="shared" si="3"/>
        <v>100</v>
      </c>
      <c r="N28" s="104"/>
      <c r="O28" s="105">
        <v>52</v>
      </c>
      <c r="P28" s="101">
        <f t="shared" si="4"/>
        <v>52</v>
      </c>
      <c r="Q28" s="102"/>
      <c r="R28" s="102">
        <f t="shared" si="5"/>
        <v>520</v>
      </c>
      <c r="S28" s="101"/>
      <c r="T28" s="101">
        <v>300</v>
      </c>
      <c r="U28" s="101">
        <f t="shared" si="6"/>
        <v>300</v>
      </c>
      <c r="V28" s="104"/>
      <c r="W28" s="105">
        <v>0</v>
      </c>
      <c r="X28" s="101">
        <f t="shared" si="7"/>
        <v>0</v>
      </c>
      <c r="Y28" s="102"/>
      <c r="Z28" s="102">
        <f t="shared" si="8"/>
        <v>0</v>
      </c>
      <c r="AA28" s="101"/>
      <c r="AB28" s="101">
        <v>300</v>
      </c>
      <c r="AC28" s="101">
        <f t="shared" si="9"/>
        <v>300</v>
      </c>
      <c r="AD28" s="104"/>
      <c r="AE28" s="105">
        <v>0</v>
      </c>
      <c r="AF28" s="101">
        <f t="shared" si="10"/>
        <v>0</v>
      </c>
      <c r="AG28" s="102"/>
      <c r="AH28" s="102">
        <f t="shared" si="11"/>
        <v>0</v>
      </c>
      <c r="AI28" s="101"/>
      <c r="AJ28" s="101">
        <v>300</v>
      </c>
      <c r="AK28" s="101">
        <f t="shared" si="12"/>
        <v>300</v>
      </c>
      <c r="AL28" s="104"/>
      <c r="AM28" s="105">
        <v>0</v>
      </c>
      <c r="AN28" s="101">
        <f t="shared" si="13"/>
        <v>0</v>
      </c>
      <c r="AO28" s="102"/>
      <c r="AP28" s="102">
        <f t="shared" si="14"/>
        <v>0</v>
      </c>
    </row>
    <row r="29" spans="1:42" ht="19.5" customHeight="1">
      <c r="A29" s="103">
        <v>23</v>
      </c>
      <c r="B29" s="110" t="s">
        <v>29</v>
      </c>
      <c r="C29" s="101"/>
      <c r="D29" s="101">
        <v>160000</v>
      </c>
      <c r="E29" s="101">
        <f t="shared" si="0"/>
        <v>160000</v>
      </c>
      <c r="F29" s="104"/>
      <c r="G29" s="105">
        <v>89544</v>
      </c>
      <c r="H29" s="101">
        <f t="shared" si="1"/>
        <v>89544</v>
      </c>
      <c r="I29" s="102"/>
      <c r="J29" s="102">
        <f t="shared" si="2"/>
        <v>559.65</v>
      </c>
      <c r="K29" s="101"/>
      <c r="L29" s="101">
        <v>160000</v>
      </c>
      <c r="M29" s="101">
        <f t="shared" si="3"/>
        <v>160000</v>
      </c>
      <c r="N29" s="104"/>
      <c r="O29" s="105">
        <v>94558.464000000007</v>
      </c>
      <c r="P29" s="101">
        <f t="shared" si="4"/>
        <v>94558.464000000007</v>
      </c>
      <c r="Q29" s="102"/>
      <c r="R29" s="102">
        <f t="shared" si="5"/>
        <v>590.99040000000002</v>
      </c>
      <c r="S29" s="101"/>
      <c r="T29" s="101">
        <v>160000</v>
      </c>
      <c r="U29" s="101">
        <f t="shared" si="6"/>
        <v>160000</v>
      </c>
      <c r="V29" s="104"/>
      <c r="W29" s="105">
        <v>101177.55648000001</v>
      </c>
      <c r="X29" s="101">
        <f t="shared" si="7"/>
        <v>101177.55648000001</v>
      </c>
      <c r="Y29" s="102"/>
      <c r="Z29" s="102">
        <f t="shared" si="8"/>
        <v>632.35972800000013</v>
      </c>
      <c r="AA29" s="101"/>
      <c r="AB29" s="101">
        <v>160000</v>
      </c>
      <c r="AC29" s="101">
        <f t="shared" si="9"/>
        <v>160000</v>
      </c>
      <c r="AD29" s="104"/>
      <c r="AE29" s="105">
        <v>109474.11611136001</v>
      </c>
      <c r="AF29" s="101">
        <f t="shared" si="10"/>
        <v>109474.11611136001</v>
      </c>
      <c r="AG29" s="102"/>
      <c r="AH29" s="102">
        <f t="shared" si="11"/>
        <v>684.21322569600011</v>
      </c>
      <c r="AI29" s="101"/>
      <c r="AJ29" s="101">
        <v>160000</v>
      </c>
      <c r="AK29" s="101">
        <f t="shared" si="12"/>
        <v>160000</v>
      </c>
      <c r="AL29" s="104"/>
      <c r="AM29" s="105">
        <v>115823.6148458189</v>
      </c>
      <c r="AN29" s="101">
        <f t="shared" si="13"/>
        <v>115823.6148458189</v>
      </c>
      <c r="AO29" s="102"/>
      <c r="AP29" s="102">
        <f t="shared" si="14"/>
        <v>723.89759278636802</v>
      </c>
    </row>
    <row r="30" spans="1:42" ht="19.5" customHeight="1">
      <c r="A30" s="103">
        <v>24</v>
      </c>
      <c r="B30" s="110" t="s">
        <v>30</v>
      </c>
      <c r="C30" s="101"/>
      <c r="D30" s="101">
        <v>450</v>
      </c>
      <c r="E30" s="101">
        <f t="shared" si="0"/>
        <v>450</v>
      </c>
      <c r="F30" s="104"/>
      <c r="G30" s="105">
        <v>423.17565852237107</v>
      </c>
      <c r="H30" s="101">
        <f t="shared" si="1"/>
        <v>423.17565852237107</v>
      </c>
      <c r="I30" s="102"/>
      <c r="J30" s="102">
        <f t="shared" si="2"/>
        <v>940.39035227193574</v>
      </c>
      <c r="K30" s="101"/>
      <c r="L30" s="101">
        <v>450</v>
      </c>
      <c r="M30" s="101">
        <f t="shared" si="3"/>
        <v>450</v>
      </c>
      <c r="N30" s="104"/>
      <c r="O30" s="105">
        <v>446.87349539962383</v>
      </c>
      <c r="P30" s="101">
        <f t="shared" si="4"/>
        <v>446.87349539962383</v>
      </c>
      <c r="Q30" s="102"/>
      <c r="R30" s="102">
        <f t="shared" si="5"/>
        <v>993.052211999164</v>
      </c>
      <c r="S30" s="101"/>
      <c r="T30" s="101">
        <v>450</v>
      </c>
      <c r="U30" s="101">
        <f t="shared" si="6"/>
        <v>450</v>
      </c>
      <c r="V30" s="104"/>
      <c r="W30" s="105">
        <v>478.15464007759749</v>
      </c>
      <c r="X30" s="101">
        <f t="shared" si="7"/>
        <v>478.15464007759749</v>
      </c>
      <c r="Y30" s="102"/>
      <c r="Z30" s="102">
        <f t="shared" si="8"/>
        <v>1062.5658668391056</v>
      </c>
      <c r="AA30" s="101"/>
      <c r="AB30" s="101">
        <v>450</v>
      </c>
      <c r="AC30" s="101">
        <f t="shared" si="9"/>
        <v>450</v>
      </c>
      <c r="AD30" s="104"/>
      <c r="AE30" s="105">
        <v>517.36332056396054</v>
      </c>
      <c r="AF30" s="101">
        <f t="shared" si="10"/>
        <v>517.36332056396054</v>
      </c>
      <c r="AG30" s="102"/>
      <c r="AH30" s="102">
        <f t="shared" si="11"/>
        <v>1149.6962679199123</v>
      </c>
      <c r="AI30" s="101"/>
      <c r="AJ30" s="101">
        <v>450</v>
      </c>
      <c r="AK30" s="101">
        <f t="shared" si="12"/>
        <v>450</v>
      </c>
      <c r="AL30" s="104"/>
      <c r="AM30" s="105">
        <v>547.37039315667027</v>
      </c>
      <c r="AN30" s="101">
        <f t="shared" si="13"/>
        <v>547.37039315667027</v>
      </c>
      <c r="AO30" s="102"/>
      <c r="AP30" s="102">
        <f t="shared" si="14"/>
        <v>1216.3786514592673</v>
      </c>
    </row>
    <row r="31" spans="1:42" ht="19.5" customHeight="1">
      <c r="A31" s="103">
        <v>25</v>
      </c>
      <c r="B31" s="110" t="s">
        <v>31</v>
      </c>
      <c r="C31" s="101"/>
      <c r="D31" s="101">
        <v>1500</v>
      </c>
      <c r="E31" s="101">
        <f t="shared" si="0"/>
        <v>1500</v>
      </c>
      <c r="F31" s="104"/>
      <c r="G31" s="105">
        <v>313.46345075731193</v>
      </c>
      <c r="H31" s="101">
        <f t="shared" si="1"/>
        <v>313.46345075731193</v>
      </c>
      <c r="I31" s="102"/>
      <c r="J31" s="102">
        <f t="shared" si="2"/>
        <v>208.97563383820795</v>
      </c>
      <c r="K31" s="101"/>
      <c r="L31" s="101">
        <v>1500</v>
      </c>
      <c r="M31" s="101">
        <f t="shared" si="3"/>
        <v>1500</v>
      </c>
      <c r="N31" s="104"/>
      <c r="O31" s="105">
        <v>331.01740399972141</v>
      </c>
      <c r="P31" s="101">
        <f t="shared" si="4"/>
        <v>331.01740399972141</v>
      </c>
      <c r="Q31" s="102"/>
      <c r="R31" s="102">
        <f t="shared" si="5"/>
        <v>220.6782693331476</v>
      </c>
      <c r="S31" s="101"/>
      <c r="T31" s="101">
        <v>1500</v>
      </c>
      <c r="U31" s="101">
        <f t="shared" si="6"/>
        <v>1500</v>
      </c>
      <c r="V31" s="104"/>
      <c r="W31" s="105">
        <v>354.18862227970192</v>
      </c>
      <c r="X31" s="101">
        <f t="shared" si="7"/>
        <v>354.18862227970192</v>
      </c>
      <c r="Y31" s="102"/>
      <c r="Z31" s="102">
        <f t="shared" si="8"/>
        <v>236.12574818646794</v>
      </c>
      <c r="AA31" s="101"/>
      <c r="AB31" s="101">
        <v>1500</v>
      </c>
      <c r="AC31" s="101">
        <f t="shared" si="9"/>
        <v>1500</v>
      </c>
      <c r="AD31" s="104"/>
      <c r="AE31" s="105">
        <v>383.23208930663748</v>
      </c>
      <c r="AF31" s="101">
        <f t="shared" si="10"/>
        <v>383.23208930663748</v>
      </c>
      <c r="AG31" s="102"/>
      <c r="AH31" s="102">
        <f t="shared" si="11"/>
        <v>255.48805953775832</v>
      </c>
      <c r="AI31" s="101"/>
      <c r="AJ31" s="101">
        <v>1500</v>
      </c>
      <c r="AK31" s="101">
        <f t="shared" si="12"/>
        <v>1500</v>
      </c>
      <c r="AL31" s="104"/>
      <c r="AM31" s="105">
        <v>405.45955048642247</v>
      </c>
      <c r="AN31" s="101">
        <f t="shared" si="13"/>
        <v>405.45955048642247</v>
      </c>
      <c r="AO31" s="102"/>
      <c r="AP31" s="102">
        <f t="shared" si="14"/>
        <v>270.30636699094833</v>
      </c>
    </row>
    <row r="32" spans="1:42" ht="19.5" customHeight="1">
      <c r="A32" s="103">
        <v>26</v>
      </c>
      <c r="B32" s="110" t="s">
        <v>32</v>
      </c>
      <c r="C32" s="101"/>
      <c r="D32" s="101">
        <v>70</v>
      </c>
      <c r="E32" s="101">
        <f t="shared" si="0"/>
        <v>70</v>
      </c>
      <c r="F32" s="104"/>
      <c r="G32" s="105">
        <v>50</v>
      </c>
      <c r="H32" s="101">
        <f t="shared" si="1"/>
        <v>50</v>
      </c>
      <c r="I32" s="102"/>
      <c r="J32" s="102">
        <f t="shared" si="2"/>
        <v>714.28571428571433</v>
      </c>
      <c r="K32" s="101"/>
      <c r="L32" s="101">
        <v>70</v>
      </c>
      <c r="M32" s="101">
        <f t="shared" si="3"/>
        <v>70</v>
      </c>
      <c r="N32" s="104"/>
      <c r="O32" s="105">
        <v>52.8</v>
      </c>
      <c r="P32" s="101">
        <f t="shared" si="4"/>
        <v>52.8</v>
      </c>
      <c r="Q32" s="102"/>
      <c r="R32" s="102">
        <f t="shared" si="5"/>
        <v>754.28571428571433</v>
      </c>
      <c r="S32" s="101"/>
      <c r="T32" s="101">
        <v>70</v>
      </c>
      <c r="U32" s="101">
        <f t="shared" si="6"/>
        <v>70</v>
      </c>
      <c r="V32" s="104"/>
      <c r="W32" s="105">
        <v>56.495999999999995</v>
      </c>
      <c r="X32" s="101">
        <f t="shared" si="7"/>
        <v>56.495999999999995</v>
      </c>
      <c r="Y32" s="102"/>
      <c r="Z32" s="102">
        <f t="shared" si="8"/>
        <v>807.08571428571418</v>
      </c>
      <c r="AA32" s="101"/>
      <c r="AB32" s="101">
        <v>70</v>
      </c>
      <c r="AC32" s="101">
        <f t="shared" si="9"/>
        <v>70</v>
      </c>
      <c r="AD32" s="104"/>
      <c r="AE32" s="105">
        <v>61.128671999999995</v>
      </c>
      <c r="AF32" s="101">
        <f t="shared" si="10"/>
        <v>61.128671999999995</v>
      </c>
      <c r="AG32" s="102"/>
      <c r="AH32" s="102">
        <f t="shared" si="11"/>
        <v>873.26674285714273</v>
      </c>
      <c r="AI32" s="101"/>
      <c r="AJ32" s="101">
        <v>70</v>
      </c>
      <c r="AK32" s="101">
        <f t="shared" si="12"/>
        <v>70</v>
      </c>
      <c r="AL32" s="104"/>
      <c r="AM32" s="105">
        <v>64.674134975999991</v>
      </c>
      <c r="AN32" s="101">
        <f t="shared" si="13"/>
        <v>64.674134975999991</v>
      </c>
      <c r="AO32" s="102"/>
      <c r="AP32" s="102">
        <f t="shared" si="14"/>
        <v>923.9162139428571</v>
      </c>
    </row>
    <row r="33" spans="1:42" ht="19.5" customHeight="1">
      <c r="A33" s="103">
        <v>27</v>
      </c>
      <c r="B33" s="110" t="s">
        <v>33</v>
      </c>
      <c r="C33" s="101"/>
      <c r="D33" s="101">
        <v>80000</v>
      </c>
      <c r="E33" s="101">
        <f t="shared" si="0"/>
        <v>80000</v>
      </c>
      <c r="F33" s="104"/>
      <c r="G33" s="105">
        <v>43887</v>
      </c>
      <c r="H33" s="101">
        <f t="shared" si="1"/>
        <v>43887</v>
      </c>
      <c r="I33" s="102"/>
      <c r="J33" s="102">
        <f t="shared" si="2"/>
        <v>548.58749999999998</v>
      </c>
      <c r="K33" s="101"/>
      <c r="L33" s="101">
        <v>80000</v>
      </c>
      <c r="M33" s="101">
        <f t="shared" si="3"/>
        <v>80000</v>
      </c>
      <c r="N33" s="104"/>
      <c r="O33" s="105">
        <v>46344.671999999999</v>
      </c>
      <c r="P33" s="101">
        <f t="shared" si="4"/>
        <v>46344.671999999999</v>
      </c>
      <c r="Q33" s="102"/>
      <c r="R33" s="102">
        <f t="shared" si="5"/>
        <v>579.30840000000001</v>
      </c>
      <c r="S33" s="101"/>
      <c r="T33" s="101">
        <v>80000</v>
      </c>
      <c r="U33" s="101">
        <f t="shared" si="6"/>
        <v>80000</v>
      </c>
      <c r="V33" s="104"/>
      <c r="W33" s="105">
        <v>49588.799039999998</v>
      </c>
      <c r="X33" s="101">
        <f t="shared" si="7"/>
        <v>49588.799039999998</v>
      </c>
      <c r="Y33" s="102"/>
      <c r="Z33" s="102">
        <f t="shared" si="8"/>
        <v>619.85998800000004</v>
      </c>
      <c r="AA33" s="101"/>
      <c r="AB33" s="101">
        <v>80000</v>
      </c>
      <c r="AC33" s="101">
        <f t="shared" si="9"/>
        <v>80000</v>
      </c>
      <c r="AD33" s="104"/>
      <c r="AE33" s="105">
        <v>53655.080561279996</v>
      </c>
      <c r="AF33" s="101">
        <f t="shared" si="10"/>
        <v>53655.080561279996</v>
      </c>
      <c r="AG33" s="102"/>
      <c r="AH33" s="102">
        <f t="shared" si="11"/>
        <v>670.68850701600002</v>
      </c>
      <c r="AI33" s="101"/>
      <c r="AJ33" s="101">
        <v>80000</v>
      </c>
      <c r="AK33" s="101">
        <f t="shared" si="12"/>
        <v>80000</v>
      </c>
      <c r="AL33" s="104"/>
      <c r="AM33" s="105">
        <v>56767.075233834235</v>
      </c>
      <c r="AN33" s="101">
        <f t="shared" si="13"/>
        <v>56767.075233834235</v>
      </c>
      <c r="AO33" s="102"/>
      <c r="AP33" s="102">
        <f t="shared" si="14"/>
        <v>709.58844042292799</v>
      </c>
    </row>
    <row r="34" spans="1:42" ht="19.5" customHeight="1">
      <c r="A34" s="103">
        <v>28</v>
      </c>
      <c r="B34" s="110" t="s">
        <v>34</v>
      </c>
      <c r="C34" s="101"/>
      <c r="D34" s="101">
        <v>200</v>
      </c>
      <c r="E34" s="101">
        <f t="shared" si="0"/>
        <v>200</v>
      </c>
      <c r="F34" s="104"/>
      <c r="G34" s="105">
        <v>261.37320085205278</v>
      </c>
      <c r="H34" s="101">
        <f t="shared" si="1"/>
        <v>261.37320085205278</v>
      </c>
      <c r="I34" s="102"/>
      <c r="J34" s="102">
        <f t="shared" si="2"/>
        <v>1306.8660042602639</v>
      </c>
      <c r="K34" s="101"/>
      <c r="L34" s="101">
        <v>200</v>
      </c>
      <c r="M34" s="101">
        <f t="shared" si="3"/>
        <v>200</v>
      </c>
      <c r="N34" s="104"/>
      <c r="O34" s="105">
        <v>276.01010009976773</v>
      </c>
      <c r="P34" s="101">
        <f t="shared" si="4"/>
        <v>276.01010009976773</v>
      </c>
      <c r="Q34" s="102"/>
      <c r="R34" s="102">
        <f t="shared" si="5"/>
        <v>1380.0505004988386</v>
      </c>
      <c r="S34" s="101"/>
      <c r="T34" s="101">
        <v>200</v>
      </c>
      <c r="U34" s="101">
        <f t="shared" si="6"/>
        <v>200</v>
      </c>
      <c r="V34" s="104"/>
      <c r="W34" s="105">
        <v>295.33080710675148</v>
      </c>
      <c r="X34" s="101">
        <f t="shared" si="7"/>
        <v>295.33080710675148</v>
      </c>
      <c r="Y34" s="102"/>
      <c r="Z34" s="102">
        <f t="shared" si="8"/>
        <v>1476.6540355337575</v>
      </c>
      <c r="AA34" s="101"/>
      <c r="AB34" s="101">
        <v>200</v>
      </c>
      <c r="AC34" s="101">
        <f t="shared" si="9"/>
        <v>200</v>
      </c>
      <c r="AD34" s="104"/>
      <c r="AE34" s="105">
        <v>319.54793328950507</v>
      </c>
      <c r="AF34" s="101">
        <f t="shared" si="10"/>
        <v>319.54793328950507</v>
      </c>
      <c r="AG34" s="102"/>
      <c r="AH34" s="102">
        <f t="shared" si="11"/>
        <v>1597.7396664475255</v>
      </c>
      <c r="AI34" s="101"/>
      <c r="AJ34" s="101">
        <v>200</v>
      </c>
      <c r="AK34" s="101">
        <f t="shared" si="12"/>
        <v>200</v>
      </c>
      <c r="AL34" s="104"/>
      <c r="AM34" s="105">
        <v>338.08171342029635</v>
      </c>
      <c r="AN34" s="101">
        <f t="shared" si="13"/>
        <v>338.08171342029635</v>
      </c>
      <c r="AO34" s="102"/>
      <c r="AP34" s="102">
        <f t="shared" si="14"/>
        <v>1690.4085671014818</v>
      </c>
    </row>
    <row r="35" spans="1:42" ht="19.5" customHeight="1">
      <c r="A35" s="103">
        <v>29</v>
      </c>
      <c r="B35" s="110" t="s">
        <v>35</v>
      </c>
      <c r="C35" s="101"/>
      <c r="D35" s="101">
        <v>10500</v>
      </c>
      <c r="E35" s="101">
        <f t="shared" si="0"/>
        <v>10500</v>
      </c>
      <c r="F35" s="104"/>
      <c r="G35" s="105">
        <v>4588</v>
      </c>
      <c r="H35" s="101">
        <f t="shared" si="1"/>
        <v>4588</v>
      </c>
      <c r="I35" s="102"/>
      <c r="J35" s="102">
        <f t="shared" si="2"/>
        <v>436.95238095238096</v>
      </c>
      <c r="K35" s="101"/>
      <c r="L35" s="101">
        <v>10500</v>
      </c>
      <c r="M35" s="101">
        <f t="shared" si="3"/>
        <v>10500</v>
      </c>
      <c r="N35" s="104"/>
      <c r="O35" s="105">
        <v>4844.9279999999999</v>
      </c>
      <c r="P35" s="101">
        <f t="shared" si="4"/>
        <v>4844.9279999999999</v>
      </c>
      <c r="Q35" s="102"/>
      <c r="R35" s="102">
        <f t="shared" si="5"/>
        <v>461.4217142857143</v>
      </c>
      <c r="S35" s="101"/>
      <c r="T35" s="101">
        <v>10500</v>
      </c>
      <c r="U35" s="101">
        <f t="shared" si="6"/>
        <v>10500</v>
      </c>
      <c r="V35" s="104"/>
      <c r="W35" s="105">
        <v>5184.0729599999995</v>
      </c>
      <c r="X35" s="101">
        <f t="shared" si="7"/>
        <v>5184.0729599999995</v>
      </c>
      <c r="Y35" s="102"/>
      <c r="Z35" s="102">
        <f t="shared" si="8"/>
        <v>493.72123428571427</v>
      </c>
      <c r="AA35" s="101"/>
      <c r="AB35" s="101">
        <v>10500</v>
      </c>
      <c r="AC35" s="101">
        <f t="shared" si="9"/>
        <v>10500</v>
      </c>
      <c r="AD35" s="104"/>
      <c r="AE35" s="105">
        <v>5609.1669427199995</v>
      </c>
      <c r="AF35" s="101">
        <f t="shared" si="10"/>
        <v>5609.1669427199995</v>
      </c>
      <c r="AG35" s="102"/>
      <c r="AH35" s="102">
        <f t="shared" si="11"/>
        <v>534.20637549714286</v>
      </c>
      <c r="AI35" s="101"/>
      <c r="AJ35" s="101">
        <v>10500</v>
      </c>
      <c r="AK35" s="101">
        <f t="shared" si="12"/>
        <v>10500</v>
      </c>
      <c r="AL35" s="104"/>
      <c r="AM35" s="105">
        <v>5934.4986253977595</v>
      </c>
      <c r="AN35" s="101">
        <f t="shared" si="13"/>
        <v>5934.4986253977595</v>
      </c>
      <c r="AO35" s="102"/>
      <c r="AP35" s="102">
        <f t="shared" si="14"/>
        <v>565.19034527597705</v>
      </c>
    </row>
    <row r="36" spans="1:42" ht="19.5" customHeight="1">
      <c r="A36" s="103">
        <v>30</v>
      </c>
      <c r="B36" s="110" t="s">
        <v>36</v>
      </c>
      <c r="C36" s="101"/>
      <c r="D36" s="101">
        <v>0</v>
      </c>
      <c r="E36" s="101">
        <f t="shared" si="0"/>
        <v>0</v>
      </c>
      <c r="F36" s="104"/>
      <c r="G36" s="105">
        <v>0</v>
      </c>
      <c r="H36" s="101">
        <f t="shared" si="1"/>
        <v>0</v>
      </c>
      <c r="I36" s="102"/>
      <c r="J36" s="102"/>
      <c r="K36" s="101"/>
      <c r="L36" s="101">
        <v>0</v>
      </c>
      <c r="M36" s="101">
        <f t="shared" si="3"/>
        <v>0</v>
      </c>
      <c r="N36" s="104"/>
      <c r="O36" s="105">
        <v>0</v>
      </c>
      <c r="P36" s="101">
        <f t="shared" si="4"/>
        <v>0</v>
      </c>
      <c r="Q36" s="102"/>
      <c r="R36" s="102"/>
      <c r="S36" s="101"/>
      <c r="T36" s="101">
        <v>0</v>
      </c>
      <c r="U36" s="101">
        <f t="shared" si="6"/>
        <v>0</v>
      </c>
      <c r="V36" s="104"/>
      <c r="W36" s="105">
        <v>0</v>
      </c>
      <c r="X36" s="101">
        <f t="shared" si="7"/>
        <v>0</v>
      </c>
      <c r="Y36" s="102"/>
      <c r="Z36" s="102"/>
      <c r="AA36" s="101"/>
      <c r="AB36" s="101">
        <v>0</v>
      </c>
      <c r="AC36" s="101">
        <f t="shared" si="9"/>
        <v>0</v>
      </c>
      <c r="AD36" s="104"/>
      <c r="AE36" s="105">
        <v>0</v>
      </c>
      <c r="AF36" s="101">
        <f t="shared" si="10"/>
        <v>0</v>
      </c>
      <c r="AG36" s="102"/>
      <c r="AH36" s="102"/>
      <c r="AI36" s="101"/>
      <c r="AJ36" s="101">
        <v>0</v>
      </c>
      <c r="AK36" s="101">
        <f t="shared" si="12"/>
        <v>0</v>
      </c>
      <c r="AL36" s="104"/>
      <c r="AM36" s="105">
        <v>0</v>
      </c>
      <c r="AN36" s="101">
        <f t="shared" si="13"/>
        <v>0</v>
      </c>
      <c r="AO36" s="102"/>
      <c r="AP36" s="102"/>
    </row>
    <row r="37" spans="1:42" ht="19.5" customHeight="1">
      <c r="A37" s="103">
        <v>31</v>
      </c>
      <c r="B37" s="110" t="s">
        <v>37</v>
      </c>
      <c r="C37" s="101"/>
      <c r="D37" s="101">
        <v>24000</v>
      </c>
      <c r="E37" s="101">
        <f t="shared" si="0"/>
        <v>24000</v>
      </c>
      <c r="F37" s="104"/>
      <c r="G37" s="105">
        <v>12850</v>
      </c>
      <c r="H37" s="101">
        <f t="shared" si="1"/>
        <v>12850</v>
      </c>
      <c r="I37" s="102"/>
      <c r="J37" s="102">
        <f t="shared" si="2"/>
        <v>535.41666666666663</v>
      </c>
      <c r="K37" s="101"/>
      <c r="L37" s="101">
        <v>24000</v>
      </c>
      <c r="M37" s="101">
        <f t="shared" si="3"/>
        <v>24000</v>
      </c>
      <c r="N37" s="104"/>
      <c r="O37" s="105">
        <v>13569.6</v>
      </c>
      <c r="P37" s="101">
        <f t="shared" si="4"/>
        <v>13569.6</v>
      </c>
      <c r="Q37" s="102"/>
      <c r="R37" s="102">
        <f t="shared" si="5"/>
        <v>565.4</v>
      </c>
      <c r="S37" s="101"/>
      <c r="T37" s="101">
        <v>24000</v>
      </c>
      <c r="U37" s="101">
        <f t="shared" si="6"/>
        <v>24000</v>
      </c>
      <c r="V37" s="104"/>
      <c r="W37" s="105">
        <v>14519.472</v>
      </c>
      <c r="X37" s="101">
        <f t="shared" si="7"/>
        <v>14519.472</v>
      </c>
      <c r="Y37" s="102"/>
      <c r="Z37" s="102">
        <f t="shared" si="8"/>
        <v>604.97799999999995</v>
      </c>
      <c r="AA37" s="101"/>
      <c r="AB37" s="101">
        <v>24000</v>
      </c>
      <c r="AC37" s="101">
        <f t="shared" si="9"/>
        <v>24000</v>
      </c>
      <c r="AD37" s="104"/>
      <c r="AE37" s="105">
        <v>15710.068703999999</v>
      </c>
      <c r="AF37" s="101">
        <f t="shared" si="10"/>
        <v>15710.068703999999</v>
      </c>
      <c r="AG37" s="102"/>
      <c r="AH37" s="102">
        <f t="shared" si="11"/>
        <v>654.58619599999997</v>
      </c>
      <c r="AI37" s="101"/>
      <c r="AJ37" s="101">
        <v>24000</v>
      </c>
      <c r="AK37" s="101">
        <f t="shared" si="12"/>
        <v>24000</v>
      </c>
      <c r="AL37" s="104"/>
      <c r="AM37" s="105">
        <v>16621.252688831999</v>
      </c>
      <c r="AN37" s="101">
        <f t="shared" si="13"/>
        <v>16621.252688831999</v>
      </c>
      <c r="AO37" s="102"/>
      <c r="AP37" s="102">
        <f t="shared" si="14"/>
        <v>692.55219536799996</v>
      </c>
    </row>
    <row r="38" spans="1:42" ht="19.5" customHeight="1">
      <c r="A38" s="103">
        <v>32</v>
      </c>
      <c r="B38" s="110" t="s">
        <v>38</v>
      </c>
      <c r="C38" s="101"/>
      <c r="D38" s="101"/>
      <c r="E38" s="101"/>
      <c r="F38" s="104"/>
      <c r="G38" s="105"/>
      <c r="H38" s="101"/>
      <c r="I38" s="102"/>
      <c r="J38" s="102"/>
      <c r="K38" s="101"/>
      <c r="L38" s="101"/>
      <c r="M38" s="101"/>
      <c r="N38" s="104"/>
      <c r="O38" s="105"/>
      <c r="P38" s="101"/>
      <c r="Q38" s="102"/>
      <c r="R38" s="102"/>
      <c r="S38" s="101"/>
      <c r="T38" s="101"/>
      <c r="U38" s="101"/>
      <c r="V38" s="104"/>
      <c r="W38" s="105"/>
      <c r="X38" s="101"/>
      <c r="Y38" s="102"/>
      <c r="Z38" s="102"/>
      <c r="AA38" s="101"/>
      <c r="AB38" s="101"/>
      <c r="AC38" s="101"/>
      <c r="AD38" s="104"/>
      <c r="AE38" s="105"/>
      <c r="AF38" s="101"/>
      <c r="AG38" s="102"/>
      <c r="AH38" s="102"/>
      <c r="AI38" s="101"/>
      <c r="AJ38" s="101"/>
      <c r="AK38" s="101"/>
      <c r="AL38" s="104"/>
      <c r="AM38" s="105"/>
      <c r="AN38" s="101"/>
      <c r="AO38" s="102"/>
      <c r="AP38" s="102"/>
    </row>
    <row r="39" spans="1:42" ht="25.5" customHeight="1">
      <c r="A39" s="176" t="s">
        <v>6</v>
      </c>
      <c r="B39" s="176"/>
      <c r="C39" s="107">
        <f>SUM(C7:C38)</f>
        <v>0</v>
      </c>
      <c r="D39" s="107">
        <f t="shared" ref="D39:AN39" si="15">SUM(D7:D38)</f>
        <v>528275</v>
      </c>
      <c r="E39" s="107">
        <f t="shared" si="15"/>
        <v>528275</v>
      </c>
      <c r="F39" s="107">
        <f t="shared" si="15"/>
        <v>0</v>
      </c>
      <c r="G39" s="107">
        <f t="shared" si="15"/>
        <v>284261.31047724641</v>
      </c>
      <c r="H39" s="107">
        <f t="shared" si="15"/>
        <v>284261.31047724641</v>
      </c>
      <c r="I39" s="102"/>
      <c r="J39" s="102"/>
      <c r="K39" s="107">
        <f t="shared" si="15"/>
        <v>0</v>
      </c>
      <c r="L39" s="107">
        <f t="shared" si="15"/>
        <v>528275</v>
      </c>
      <c r="M39" s="107">
        <f t="shared" si="15"/>
        <v>528275</v>
      </c>
      <c r="N39" s="107">
        <f t="shared" si="15"/>
        <v>0</v>
      </c>
      <c r="O39" s="107">
        <f t="shared" si="15"/>
        <v>300172.32786397217</v>
      </c>
      <c r="P39" s="107">
        <f t="shared" si="15"/>
        <v>300172.32786397217</v>
      </c>
      <c r="Q39" s="102"/>
      <c r="R39" s="102"/>
      <c r="S39" s="107">
        <f t="shared" si="15"/>
        <v>0</v>
      </c>
      <c r="T39" s="107">
        <f t="shared" si="15"/>
        <v>528475</v>
      </c>
      <c r="U39" s="107">
        <f t="shared" si="15"/>
        <v>528475</v>
      </c>
      <c r="V39" s="107">
        <f t="shared" si="15"/>
        <v>0</v>
      </c>
      <c r="W39" s="107">
        <f t="shared" si="15"/>
        <v>321118.63081445027</v>
      </c>
      <c r="X39" s="107">
        <f t="shared" si="15"/>
        <v>321118.63081445027</v>
      </c>
      <c r="Y39" s="102"/>
      <c r="Z39" s="102"/>
      <c r="AA39" s="107">
        <f t="shared" si="15"/>
        <v>0</v>
      </c>
      <c r="AB39" s="107">
        <f t="shared" si="15"/>
        <v>528475</v>
      </c>
      <c r="AC39" s="107">
        <f t="shared" si="15"/>
        <v>528475</v>
      </c>
      <c r="AD39" s="107">
        <f t="shared" si="15"/>
        <v>0</v>
      </c>
      <c r="AE39" s="107">
        <f t="shared" si="15"/>
        <v>347438.23654123518</v>
      </c>
      <c r="AF39" s="107">
        <f t="shared" si="15"/>
        <v>347438.23654123518</v>
      </c>
      <c r="AG39" s="102"/>
      <c r="AH39" s="102"/>
      <c r="AI39" s="107">
        <f t="shared" si="15"/>
        <v>0</v>
      </c>
      <c r="AJ39" s="107">
        <f t="shared" si="15"/>
        <v>528475</v>
      </c>
      <c r="AK39" s="107">
        <f t="shared" si="15"/>
        <v>528475</v>
      </c>
      <c r="AL39" s="107">
        <f t="shared" si="15"/>
        <v>0</v>
      </c>
      <c r="AM39" s="107">
        <f t="shared" si="15"/>
        <v>367584.48826062673</v>
      </c>
      <c r="AN39" s="107">
        <f t="shared" si="15"/>
        <v>367584.48826062673</v>
      </c>
      <c r="AO39" s="102"/>
      <c r="AP39" s="102"/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</sheetData>
  <mergeCells count="32">
    <mergeCell ref="A1:J1"/>
    <mergeCell ref="A41:B41"/>
    <mergeCell ref="A42:B42"/>
    <mergeCell ref="A43:B43"/>
    <mergeCell ref="A39:B39"/>
    <mergeCell ref="H3:J3"/>
    <mergeCell ref="C5:E5"/>
    <mergeCell ref="F5:H5"/>
    <mergeCell ref="I5:J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" right="0" top="0" bottom="0" header="0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FF00"/>
    <pageSetUpPr fitToPage="1"/>
  </sheetPr>
  <dimension ref="A1:Q49"/>
  <sheetViews>
    <sheetView rightToLeft="1" zoomScaleNormal="100" zoomScaleSheetLayoutView="84" workbookViewId="0">
      <selection activeCell="C4" sqref="C4:Q4"/>
    </sheetView>
  </sheetViews>
  <sheetFormatPr defaultColWidth="9" defaultRowHeight="18"/>
  <cols>
    <col min="1" max="1" width="4.75" style="92" customWidth="1"/>
    <col min="2" max="2" width="12.875" style="92" customWidth="1"/>
    <col min="3" max="17" width="8.625" style="92" customWidth="1"/>
    <col min="18" max="16384" width="9" style="92"/>
  </cols>
  <sheetData>
    <row r="1" spans="1:17" ht="25.5" customHeight="1">
      <c r="A1" s="178" t="s">
        <v>129</v>
      </c>
      <c r="B1" s="178"/>
      <c r="C1" s="178"/>
      <c r="D1" s="178"/>
      <c r="E1" s="178"/>
    </row>
    <row r="2" spans="1:17" ht="25.5" customHeight="1">
      <c r="A2" s="93"/>
      <c r="B2" s="93"/>
      <c r="C2" s="93"/>
      <c r="D2" s="93" t="s">
        <v>99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18.75" customHeight="1">
      <c r="A3" s="93"/>
      <c r="B3" s="93"/>
      <c r="C3" s="93"/>
      <c r="D3" s="93"/>
      <c r="E3" s="112"/>
      <c r="F3" s="93"/>
      <c r="G3" s="93"/>
      <c r="H3" s="112"/>
      <c r="I3" s="93"/>
      <c r="J3" s="93"/>
      <c r="K3" s="112"/>
      <c r="L3" s="93"/>
      <c r="M3" s="93"/>
      <c r="N3" s="112"/>
      <c r="O3" s="93"/>
      <c r="P3" s="93"/>
      <c r="Q3" s="112"/>
    </row>
    <row r="4" spans="1:17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 t="s">
        <v>137</v>
      </c>
      <c r="G4" s="171"/>
      <c r="H4" s="171"/>
      <c r="I4" s="171" t="s">
        <v>138</v>
      </c>
      <c r="J4" s="171"/>
      <c r="K4" s="171"/>
      <c r="L4" s="171" t="s">
        <v>139</v>
      </c>
      <c r="M4" s="171"/>
      <c r="N4" s="171"/>
      <c r="O4" s="171" t="s">
        <v>140</v>
      </c>
      <c r="P4" s="171"/>
      <c r="Q4" s="171"/>
    </row>
    <row r="5" spans="1:17" ht="16.5" customHeight="1">
      <c r="A5" s="177"/>
      <c r="B5" s="177"/>
      <c r="C5" s="111" t="s">
        <v>1</v>
      </c>
      <c r="D5" s="111" t="s">
        <v>2</v>
      </c>
      <c r="E5" s="111" t="s">
        <v>3</v>
      </c>
      <c r="F5" s="111" t="s">
        <v>1</v>
      </c>
      <c r="G5" s="111" t="s">
        <v>2</v>
      </c>
      <c r="H5" s="111" t="s">
        <v>3</v>
      </c>
      <c r="I5" s="111" t="s">
        <v>1</v>
      </c>
      <c r="J5" s="111" t="s">
        <v>2</v>
      </c>
      <c r="K5" s="111" t="s">
        <v>3</v>
      </c>
      <c r="L5" s="111" t="s">
        <v>1</v>
      </c>
      <c r="M5" s="111" t="s">
        <v>2</v>
      </c>
      <c r="N5" s="111" t="s">
        <v>3</v>
      </c>
      <c r="O5" s="111" t="s">
        <v>1</v>
      </c>
      <c r="P5" s="111" t="s">
        <v>2</v>
      </c>
      <c r="Q5" s="111" t="s">
        <v>3</v>
      </c>
    </row>
    <row r="6" spans="1:17" ht="19.5" customHeight="1">
      <c r="A6" s="103">
        <v>1</v>
      </c>
      <c r="B6" s="110" t="s">
        <v>7</v>
      </c>
      <c r="C6" s="101">
        <v>4685</v>
      </c>
      <c r="D6" s="104">
        <v>10541.25</v>
      </c>
      <c r="E6" s="102">
        <f>D6*1000/C6</f>
        <v>2250</v>
      </c>
      <c r="F6" s="101">
        <v>4685</v>
      </c>
      <c r="G6" s="104">
        <v>10766.83275</v>
      </c>
      <c r="H6" s="102">
        <f>G6*1000/F6</f>
        <v>2298.15</v>
      </c>
      <c r="I6" s="101">
        <v>4685</v>
      </c>
      <c r="J6" s="104">
        <v>10992.93623775</v>
      </c>
      <c r="K6" s="102">
        <f>J6*1000/I6</f>
        <v>2346.4111499999999</v>
      </c>
      <c r="L6" s="101">
        <v>4685</v>
      </c>
      <c r="M6" s="104">
        <v>11218.291430623874</v>
      </c>
      <c r="N6" s="102">
        <f>M6*1000/L6</f>
        <v>2394.5125785749997</v>
      </c>
      <c r="O6" s="101">
        <v>4685</v>
      </c>
      <c r="P6" s="104">
        <v>11555.962002685654</v>
      </c>
      <c r="Q6" s="102">
        <f>P6*1000/O6</f>
        <v>2466.5874071901076</v>
      </c>
    </row>
    <row r="7" spans="1:17" ht="19.5" customHeight="1">
      <c r="A7" s="103">
        <v>2</v>
      </c>
      <c r="B7" s="110" t="s">
        <v>8</v>
      </c>
      <c r="C7" s="101">
        <v>1600</v>
      </c>
      <c r="D7" s="104">
        <v>3616</v>
      </c>
      <c r="E7" s="102">
        <f>D7*1000/C7</f>
        <v>2260</v>
      </c>
      <c r="F7" s="101">
        <v>1600</v>
      </c>
      <c r="G7" s="104">
        <v>3693.3824</v>
      </c>
      <c r="H7" s="102">
        <f>G7*1000/F7</f>
        <v>2308.364</v>
      </c>
      <c r="I7" s="101">
        <v>1600</v>
      </c>
      <c r="J7" s="104">
        <v>3770.9434304000001</v>
      </c>
      <c r="K7" s="102">
        <f>J7*1000/I7</f>
        <v>2356.8396440000001</v>
      </c>
      <c r="L7" s="101">
        <v>1600</v>
      </c>
      <c r="M7" s="104">
        <v>3848.2477707232001</v>
      </c>
      <c r="N7" s="102">
        <f>M7*1000/L7</f>
        <v>2405.154856702</v>
      </c>
      <c r="O7" s="101">
        <v>1600</v>
      </c>
      <c r="P7" s="104">
        <v>3964.0800286219683</v>
      </c>
      <c r="Q7" s="102">
        <f>P7*1000/O7</f>
        <v>2477.5500178887301</v>
      </c>
    </row>
    <row r="8" spans="1:17" ht="19.5" customHeight="1">
      <c r="A8" s="103">
        <v>3</v>
      </c>
      <c r="B8" s="110" t="s">
        <v>9</v>
      </c>
      <c r="C8" s="101">
        <v>2530</v>
      </c>
      <c r="D8" s="104">
        <v>4412.32</v>
      </c>
      <c r="E8" s="102">
        <f>D8*1000/C8</f>
        <v>1744</v>
      </c>
      <c r="F8" s="101">
        <v>2530</v>
      </c>
      <c r="G8" s="104">
        <v>4506.7436479999997</v>
      </c>
      <c r="H8" s="102">
        <f>G8*1000/F8</f>
        <v>1781.3216</v>
      </c>
      <c r="I8" s="101">
        <v>2530</v>
      </c>
      <c r="J8" s="104">
        <v>4601.3852646079995</v>
      </c>
      <c r="K8" s="102">
        <f>J8*1000/I8</f>
        <v>1818.7293535999997</v>
      </c>
      <c r="L8" s="101">
        <v>2530</v>
      </c>
      <c r="M8" s="104">
        <v>4695.7136625324638</v>
      </c>
      <c r="N8" s="102">
        <f>M8*1000/L8</f>
        <v>1856.0133053487998</v>
      </c>
      <c r="O8" s="101">
        <v>2530</v>
      </c>
      <c r="P8" s="104">
        <v>4837.0546437746907</v>
      </c>
      <c r="Q8" s="102">
        <f>P8*1000/O8</f>
        <v>1911.8793058397989</v>
      </c>
    </row>
    <row r="9" spans="1:17" ht="19.5" customHeight="1">
      <c r="A9" s="103">
        <v>4</v>
      </c>
      <c r="B9" s="110" t="s">
        <v>10</v>
      </c>
      <c r="C9" s="101">
        <v>2690</v>
      </c>
      <c r="D9" s="104">
        <v>7585.8</v>
      </c>
      <c r="E9" s="102">
        <f>D9*1000/C9</f>
        <v>2820</v>
      </c>
      <c r="F9" s="101">
        <v>2690</v>
      </c>
      <c r="G9" s="104">
        <v>7748.1361200000001</v>
      </c>
      <c r="H9" s="102">
        <f>G9*1000/F9</f>
        <v>2880.348</v>
      </c>
      <c r="I9" s="101">
        <v>2690</v>
      </c>
      <c r="J9" s="104">
        <v>7910.8469785200004</v>
      </c>
      <c r="K9" s="102">
        <f>J9*1000/I9</f>
        <v>2940.8353080000002</v>
      </c>
      <c r="L9" s="101">
        <v>2690</v>
      </c>
      <c r="M9" s="104">
        <v>8073.0193415796602</v>
      </c>
      <c r="N9" s="102">
        <f>M9*1000/L9</f>
        <v>3001.1224318139998</v>
      </c>
      <c r="O9" s="101">
        <v>2690</v>
      </c>
      <c r="P9" s="104">
        <v>8316.0172237612078</v>
      </c>
      <c r="Q9" s="102">
        <f>P9*1000/O9</f>
        <v>3091.4562170116014</v>
      </c>
    </row>
    <row r="10" spans="1:17" ht="19.5" customHeight="1">
      <c r="A10" s="103">
        <v>5</v>
      </c>
      <c r="B10" s="110" t="s">
        <v>11</v>
      </c>
      <c r="C10" s="101"/>
      <c r="D10" s="104"/>
      <c r="E10" s="102"/>
      <c r="F10" s="101"/>
      <c r="G10" s="104"/>
      <c r="H10" s="102"/>
      <c r="I10" s="101"/>
      <c r="J10" s="104"/>
      <c r="K10" s="102"/>
      <c r="L10" s="101"/>
      <c r="M10" s="104"/>
      <c r="N10" s="102"/>
      <c r="O10" s="101"/>
      <c r="P10" s="104"/>
      <c r="Q10" s="102"/>
    </row>
    <row r="11" spans="1:17" ht="19.5" customHeight="1">
      <c r="A11" s="103">
        <v>6</v>
      </c>
      <c r="B11" s="110" t="s">
        <v>12</v>
      </c>
      <c r="C11" s="101">
        <v>235</v>
      </c>
      <c r="D11" s="104">
        <v>534.625</v>
      </c>
      <c r="E11" s="102">
        <f>D11*1000/C11</f>
        <v>2275</v>
      </c>
      <c r="F11" s="101">
        <v>235</v>
      </c>
      <c r="G11" s="104">
        <v>546.06597499999998</v>
      </c>
      <c r="H11" s="102">
        <f>G11*1000/F11</f>
        <v>2323.6849999999999</v>
      </c>
      <c r="I11" s="101">
        <v>235</v>
      </c>
      <c r="J11" s="104">
        <v>557.53336047499999</v>
      </c>
      <c r="K11" s="102">
        <f>J11*1000/I11</f>
        <v>2372.4823849999998</v>
      </c>
      <c r="L11" s="101">
        <v>235</v>
      </c>
      <c r="M11" s="104">
        <v>568.96279436473753</v>
      </c>
      <c r="N11" s="102">
        <f>M11*1000/L11</f>
        <v>2421.1182738925004</v>
      </c>
      <c r="O11" s="101">
        <v>235</v>
      </c>
      <c r="P11" s="104">
        <v>586.08857447511616</v>
      </c>
      <c r="Q11" s="102">
        <f>P11*1000/O11</f>
        <v>2493.9939339366647</v>
      </c>
    </row>
    <row r="12" spans="1:17" ht="19.5" customHeight="1">
      <c r="A12" s="103">
        <v>7</v>
      </c>
      <c r="B12" s="110" t="s">
        <v>13</v>
      </c>
      <c r="C12" s="101"/>
      <c r="D12" s="104"/>
      <c r="E12" s="102"/>
      <c r="F12" s="101"/>
      <c r="G12" s="104"/>
      <c r="H12" s="102"/>
      <c r="I12" s="101"/>
      <c r="J12" s="104"/>
      <c r="K12" s="102"/>
      <c r="L12" s="101"/>
      <c r="M12" s="104"/>
      <c r="N12" s="102"/>
      <c r="O12" s="101"/>
      <c r="P12" s="104"/>
      <c r="Q12" s="102"/>
    </row>
    <row r="13" spans="1:17" ht="19.5" customHeight="1">
      <c r="A13" s="103">
        <v>8</v>
      </c>
      <c r="B13" s="110" t="s">
        <v>14</v>
      </c>
      <c r="C13" s="101"/>
      <c r="D13" s="104"/>
      <c r="E13" s="102"/>
      <c r="F13" s="101"/>
      <c r="G13" s="104"/>
      <c r="H13" s="102"/>
      <c r="I13" s="101"/>
      <c r="J13" s="104"/>
      <c r="K13" s="102"/>
      <c r="L13" s="101"/>
      <c r="M13" s="104"/>
      <c r="N13" s="102"/>
      <c r="O13" s="101"/>
      <c r="P13" s="104"/>
      <c r="Q13" s="102"/>
    </row>
    <row r="14" spans="1:17" ht="19.5" customHeight="1">
      <c r="A14" s="103">
        <v>9</v>
      </c>
      <c r="B14" s="110" t="s">
        <v>15</v>
      </c>
      <c r="C14" s="101">
        <v>1582</v>
      </c>
      <c r="D14" s="104">
        <v>3322.2</v>
      </c>
      <c r="E14" s="102">
        <f>D14*1000/C14</f>
        <v>2100</v>
      </c>
      <c r="F14" s="101">
        <v>1582</v>
      </c>
      <c r="G14" s="104">
        <v>3393.2950799999999</v>
      </c>
      <c r="H14" s="102">
        <f>G14*1000/F14</f>
        <v>2144.94</v>
      </c>
      <c r="I14" s="101">
        <v>1582</v>
      </c>
      <c r="J14" s="104">
        <v>3464.5542766799999</v>
      </c>
      <c r="K14" s="102">
        <f>J14*1000/I14</f>
        <v>2189.9837400000001</v>
      </c>
      <c r="L14" s="101">
        <v>1582</v>
      </c>
      <c r="M14" s="104">
        <v>3535.57763935194</v>
      </c>
      <c r="N14" s="102">
        <f>M14*1000/L14</f>
        <v>2234.87840667</v>
      </c>
      <c r="O14" s="101">
        <v>1582</v>
      </c>
      <c r="P14" s="104">
        <v>3641.9985262964333</v>
      </c>
      <c r="Q14" s="102">
        <f>P14*1000/O14</f>
        <v>2302.1482467107667</v>
      </c>
    </row>
    <row r="15" spans="1:17" ht="19.5" customHeight="1">
      <c r="A15" s="103">
        <v>10</v>
      </c>
      <c r="B15" s="110" t="s">
        <v>16</v>
      </c>
      <c r="C15" s="101">
        <v>3360</v>
      </c>
      <c r="D15" s="104">
        <v>9821.2800000000007</v>
      </c>
      <c r="E15" s="102">
        <f>D15*1000/C15</f>
        <v>2923</v>
      </c>
      <c r="F15" s="101">
        <v>3360</v>
      </c>
      <c r="G15" s="104">
        <v>10031.455392</v>
      </c>
      <c r="H15" s="102">
        <f>G15*1000/F15</f>
        <v>2985.5521999999996</v>
      </c>
      <c r="I15" s="101">
        <v>3360</v>
      </c>
      <c r="J15" s="104">
        <v>10242.115955232</v>
      </c>
      <c r="K15" s="102">
        <f>J15*1000/I15</f>
        <v>3048.2487962</v>
      </c>
      <c r="L15" s="101">
        <v>3360</v>
      </c>
      <c r="M15" s="104">
        <v>10452.079332314257</v>
      </c>
      <c r="N15" s="102">
        <f>M15*1000/L15</f>
        <v>3110.7378965221001</v>
      </c>
      <c r="O15" s="101">
        <v>3360</v>
      </c>
      <c r="P15" s="104">
        <v>10766.686920216916</v>
      </c>
      <c r="Q15" s="102">
        <f>P15*1000/O15</f>
        <v>3204.3711072074157</v>
      </c>
    </row>
    <row r="16" spans="1:17" ht="19.5" customHeight="1">
      <c r="A16" s="103">
        <v>11</v>
      </c>
      <c r="B16" s="110" t="s">
        <v>17</v>
      </c>
      <c r="C16" s="101"/>
      <c r="D16" s="104"/>
      <c r="E16" s="102"/>
      <c r="F16" s="101"/>
      <c r="G16" s="104"/>
      <c r="H16" s="102"/>
      <c r="I16" s="101"/>
      <c r="J16" s="104"/>
      <c r="K16" s="102"/>
      <c r="L16" s="101"/>
      <c r="M16" s="104"/>
      <c r="N16" s="102"/>
      <c r="O16" s="101"/>
      <c r="P16" s="104"/>
      <c r="Q16" s="102"/>
    </row>
    <row r="17" spans="1:17" ht="19.5" customHeight="1">
      <c r="A17" s="103">
        <v>12</v>
      </c>
      <c r="B17" s="110" t="s">
        <v>18</v>
      </c>
      <c r="C17" s="101">
        <v>496</v>
      </c>
      <c r="D17" s="104">
        <v>982</v>
      </c>
      <c r="E17" s="102">
        <f t="shared" ref="E17:E34" si="0">D17*1000/C17</f>
        <v>1979.8387096774193</v>
      </c>
      <c r="F17" s="101">
        <v>496</v>
      </c>
      <c r="G17" s="104">
        <v>1003</v>
      </c>
      <c r="H17" s="102">
        <f t="shared" ref="H17:H34" si="1">G17*1000/F17</f>
        <v>2022.1774193548388</v>
      </c>
      <c r="I17" s="101">
        <v>496</v>
      </c>
      <c r="J17" s="104">
        <v>1024</v>
      </c>
      <c r="K17" s="102">
        <f t="shared" ref="K17:K34" si="2">J17*1000/I17</f>
        <v>2064.516129032258</v>
      </c>
      <c r="L17" s="101">
        <v>496</v>
      </c>
      <c r="M17" s="104">
        <v>1045</v>
      </c>
      <c r="N17" s="102">
        <f t="shared" ref="N17:N34" si="3">M17*1000/L17</f>
        <v>2106.8548387096776</v>
      </c>
      <c r="O17" s="101">
        <v>496</v>
      </c>
      <c r="P17" s="104">
        <v>1077</v>
      </c>
      <c r="Q17" s="102">
        <f t="shared" ref="Q17:Q34" si="4">P17*1000/O17</f>
        <v>2171.3709677419356</v>
      </c>
    </row>
    <row r="18" spans="1:17" ht="19.5" customHeight="1">
      <c r="A18" s="103">
        <v>13</v>
      </c>
      <c r="B18" s="110" t="s">
        <v>19</v>
      </c>
      <c r="C18" s="101">
        <v>2100</v>
      </c>
      <c r="D18" s="104">
        <v>4468.8</v>
      </c>
      <c r="E18" s="102">
        <f t="shared" si="0"/>
        <v>2128</v>
      </c>
      <c r="F18" s="101">
        <v>2100</v>
      </c>
      <c r="G18" s="104">
        <v>4564.4323199999999</v>
      </c>
      <c r="H18" s="102">
        <f t="shared" si="1"/>
        <v>2173.5392000000002</v>
      </c>
      <c r="I18" s="101">
        <v>2100</v>
      </c>
      <c r="J18" s="104">
        <v>4660.2853987199996</v>
      </c>
      <c r="K18" s="102">
        <f t="shared" si="2"/>
        <v>2219.1835231999999</v>
      </c>
      <c r="L18" s="101">
        <v>2100</v>
      </c>
      <c r="M18" s="104">
        <v>4755.8212493937599</v>
      </c>
      <c r="N18" s="102">
        <f t="shared" si="3"/>
        <v>2264.6767854256</v>
      </c>
      <c r="O18" s="101">
        <v>2100</v>
      </c>
      <c r="P18" s="104">
        <v>4898.9714690005121</v>
      </c>
      <c r="Q18" s="102">
        <f t="shared" si="4"/>
        <v>2332.8435566669104</v>
      </c>
    </row>
    <row r="19" spans="1:17" ht="19.5" customHeight="1">
      <c r="A19" s="103">
        <v>14</v>
      </c>
      <c r="B19" s="110" t="s">
        <v>20</v>
      </c>
      <c r="C19" s="101">
        <v>10600</v>
      </c>
      <c r="D19" s="104">
        <v>26097.200000000001</v>
      </c>
      <c r="E19" s="102">
        <f t="shared" si="0"/>
        <v>2462</v>
      </c>
      <c r="F19" s="101">
        <v>10600</v>
      </c>
      <c r="G19" s="104">
        <v>26655.680080000002</v>
      </c>
      <c r="H19" s="102">
        <f t="shared" si="1"/>
        <v>2514.6868000000004</v>
      </c>
      <c r="I19" s="101">
        <v>10600</v>
      </c>
      <c r="J19" s="104">
        <v>27215.449361680003</v>
      </c>
      <c r="K19" s="102">
        <f t="shared" si="2"/>
        <v>2567.4952228000002</v>
      </c>
      <c r="L19" s="101">
        <v>10600</v>
      </c>
      <c r="M19" s="104">
        <v>27773.366073594443</v>
      </c>
      <c r="N19" s="102">
        <f t="shared" si="3"/>
        <v>2620.1288748674006</v>
      </c>
      <c r="O19" s="101">
        <v>10600</v>
      </c>
      <c r="P19" s="104">
        <v>28609.344392409635</v>
      </c>
      <c r="Q19" s="102">
        <f t="shared" si="4"/>
        <v>2698.9947540009089</v>
      </c>
    </row>
    <row r="20" spans="1:17" ht="19.5" customHeight="1">
      <c r="A20" s="113">
        <v>15</v>
      </c>
      <c r="B20" s="114" t="s">
        <v>21</v>
      </c>
      <c r="C20" s="116">
        <v>10000</v>
      </c>
      <c r="D20" s="117">
        <v>30070</v>
      </c>
      <c r="E20" s="119">
        <f t="shared" si="0"/>
        <v>3007</v>
      </c>
      <c r="F20" s="116">
        <v>10000</v>
      </c>
      <c r="G20" s="117">
        <v>30713.498</v>
      </c>
      <c r="H20" s="119">
        <f t="shared" si="1"/>
        <v>3071.3498</v>
      </c>
      <c r="I20" s="116">
        <v>10000</v>
      </c>
      <c r="J20" s="117">
        <v>31358.481457999998</v>
      </c>
      <c r="K20" s="119">
        <f t="shared" si="2"/>
        <v>3135.8481457999997</v>
      </c>
      <c r="L20" s="116">
        <v>10000</v>
      </c>
      <c r="M20" s="117">
        <v>32001.330327888998</v>
      </c>
      <c r="N20" s="119">
        <f t="shared" si="3"/>
        <v>3200.1330327889</v>
      </c>
      <c r="O20" s="116">
        <v>10000</v>
      </c>
      <c r="P20" s="117">
        <v>32964.570370758454</v>
      </c>
      <c r="Q20" s="119">
        <f t="shared" si="4"/>
        <v>3296.4570370758456</v>
      </c>
    </row>
    <row r="21" spans="1:17" ht="19.5" customHeight="1">
      <c r="A21" s="103">
        <v>16</v>
      </c>
      <c r="B21" s="110" t="s">
        <v>22</v>
      </c>
      <c r="C21" s="101">
        <v>960</v>
      </c>
      <c r="D21" s="104">
        <v>1443.84</v>
      </c>
      <c r="E21" s="102">
        <f t="shared" si="0"/>
        <v>1504</v>
      </c>
      <c r="F21" s="101">
        <v>960</v>
      </c>
      <c r="G21" s="104">
        <v>1474.7381759999998</v>
      </c>
      <c r="H21" s="102">
        <f t="shared" si="1"/>
        <v>1536.1855999999998</v>
      </c>
      <c r="I21" s="101">
        <v>960</v>
      </c>
      <c r="J21" s="104">
        <v>1505.7076776959998</v>
      </c>
      <c r="K21" s="102">
        <f t="shared" si="2"/>
        <v>1568.4454976</v>
      </c>
      <c r="L21" s="101">
        <v>960</v>
      </c>
      <c r="M21" s="104">
        <v>1536.5746850887679</v>
      </c>
      <c r="N21" s="102">
        <f t="shared" si="3"/>
        <v>1600.5986303007999</v>
      </c>
      <c r="O21" s="101">
        <v>960</v>
      </c>
      <c r="P21" s="104">
        <v>1582.8255831099398</v>
      </c>
      <c r="Q21" s="102">
        <f t="shared" si="4"/>
        <v>1648.7766490728538</v>
      </c>
    </row>
    <row r="22" spans="1:17" ht="19.5" customHeight="1">
      <c r="A22" s="103">
        <v>17</v>
      </c>
      <c r="B22" s="110" t="s">
        <v>23</v>
      </c>
      <c r="C22" s="101">
        <v>23</v>
      </c>
      <c r="D22" s="104">
        <v>51.75</v>
      </c>
      <c r="E22" s="102">
        <f t="shared" si="0"/>
        <v>2250</v>
      </c>
      <c r="F22" s="101">
        <v>23</v>
      </c>
      <c r="G22" s="104">
        <v>52.85745</v>
      </c>
      <c r="H22" s="102">
        <f t="shared" si="1"/>
        <v>2298.15</v>
      </c>
      <c r="I22" s="101">
        <v>23</v>
      </c>
      <c r="J22" s="104">
        <v>53.96745645</v>
      </c>
      <c r="K22" s="102">
        <f t="shared" si="2"/>
        <v>2346.4111499999999</v>
      </c>
      <c r="L22" s="101">
        <v>23</v>
      </c>
      <c r="M22" s="104">
        <v>55.073789307224999</v>
      </c>
      <c r="N22" s="102">
        <f t="shared" si="3"/>
        <v>2394.5125785750001</v>
      </c>
      <c r="O22" s="101">
        <v>23</v>
      </c>
      <c r="P22" s="104">
        <v>56.731510365372472</v>
      </c>
      <c r="Q22" s="102">
        <f t="shared" si="4"/>
        <v>2466.5874071901076</v>
      </c>
    </row>
    <row r="23" spans="1:17" ht="19.5" customHeight="1">
      <c r="A23" s="103">
        <v>18</v>
      </c>
      <c r="B23" s="110" t="s">
        <v>24</v>
      </c>
      <c r="C23" s="101">
        <v>17999</v>
      </c>
      <c r="D23" s="104">
        <v>53997</v>
      </c>
      <c r="E23" s="102">
        <f t="shared" si="0"/>
        <v>3000</v>
      </c>
      <c r="F23" s="101">
        <v>17999</v>
      </c>
      <c r="G23" s="104">
        <v>55152.535799999998</v>
      </c>
      <c r="H23" s="102">
        <f t="shared" si="1"/>
        <v>3064.2</v>
      </c>
      <c r="I23" s="101">
        <v>17999</v>
      </c>
      <c r="J23" s="104">
        <v>56310.739051799996</v>
      </c>
      <c r="K23" s="102">
        <f t="shared" si="2"/>
        <v>3128.5481999999997</v>
      </c>
      <c r="L23" s="101">
        <v>17999</v>
      </c>
      <c r="M23" s="104">
        <v>57465.109202361898</v>
      </c>
      <c r="N23" s="102">
        <f t="shared" si="3"/>
        <v>3192.6834380999999</v>
      </c>
      <c r="O23" s="101">
        <v>17999</v>
      </c>
      <c r="P23" s="104">
        <v>59194.80898935299</v>
      </c>
      <c r="Q23" s="102">
        <f t="shared" si="4"/>
        <v>3288.7832095868102</v>
      </c>
    </row>
    <row r="24" spans="1:17" ht="19.5" customHeight="1">
      <c r="A24" s="103">
        <v>19</v>
      </c>
      <c r="B24" s="110" t="s">
        <v>25</v>
      </c>
      <c r="C24" s="101">
        <v>896</v>
      </c>
      <c r="D24" s="104">
        <v>2275.84</v>
      </c>
      <c r="E24" s="102">
        <f t="shared" si="0"/>
        <v>2540</v>
      </c>
      <c r="F24" s="101">
        <v>896</v>
      </c>
      <c r="G24" s="104">
        <v>2324.5429760000002</v>
      </c>
      <c r="H24" s="102">
        <f t="shared" si="1"/>
        <v>2594.3560000000002</v>
      </c>
      <c r="I24" s="101">
        <v>896</v>
      </c>
      <c r="J24" s="104">
        <v>2373.3583784960001</v>
      </c>
      <c r="K24" s="102">
        <f t="shared" si="2"/>
        <v>2648.8374760000002</v>
      </c>
      <c r="L24" s="101">
        <v>896</v>
      </c>
      <c r="M24" s="104">
        <v>2422.0122252551682</v>
      </c>
      <c r="N24" s="102">
        <f t="shared" si="3"/>
        <v>2703.1386442580001</v>
      </c>
      <c r="O24" s="101">
        <v>896</v>
      </c>
      <c r="P24" s="104">
        <v>2494.914793235349</v>
      </c>
      <c r="Q24" s="102">
        <f t="shared" si="4"/>
        <v>2784.5031174501664</v>
      </c>
    </row>
    <row r="25" spans="1:17" ht="19.5" customHeight="1">
      <c r="A25" s="103">
        <v>20</v>
      </c>
      <c r="B25" s="110" t="s">
        <v>26</v>
      </c>
      <c r="C25" s="101">
        <v>25</v>
      </c>
      <c r="D25" s="104">
        <v>53.25</v>
      </c>
      <c r="E25" s="102">
        <f t="shared" si="0"/>
        <v>2130</v>
      </c>
      <c r="F25" s="101">
        <v>25</v>
      </c>
      <c r="G25" s="104">
        <v>54.38955</v>
      </c>
      <c r="H25" s="102">
        <f t="shared" si="1"/>
        <v>2175.5820000000003</v>
      </c>
      <c r="I25" s="101">
        <v>25</v>
      </c>
      <c r="J25" s="104">
        <v>55.531730549999999</v>
      </c>
      <c r="K25" s="102">
        <f t="shared" si="2"/>
        <v>2221.2692219999999</v>
      </c>
      <c r="L25" s="101">
        <v>25</v>
      </c>
      <c r="M25" s="104">
        <v>56.670131026275001</v>
      </c>
      <c r="N25" s="102">
        <f t="shared" si="3"/>
        <v>2266.8052410510004</v>
      </c>
      <c r="O25" s="101">
        <v>25</v>
      </c>
      <c r="P25" s="104">
        <v>58.375901970165877</v>
      </c>
      <c r="Q25" s="102">
        <f t="shared" si="4"/>
        <v>2335.036078806635</v>
      </c>
    </row>
    <row r="26" spans="1:17" ht="19.5" customHeight="1">
      <c r="A26" s="103">
        <v>21</v>
      </c>
      <c r="B26" s="110" t="s">
        <v>27</v>
      </c>
      <c r="C26" s="101">
        <v>237</v>
      </c>
      <c r="D26" s="104">
        <v>620.46600000000001</v>
      </c>
      <c r="E26" s="102">
        <f t="shared" si="0"/>
        <v>2618</v>
      </c>
      <c r="F26" s="101">
        <v>237</v>
      </c>
      <c r="G26" s="104">
        <v>633.74397239999996</v>
      </c>
      <c r="H26" s="102">
        <f t="shared" si="1"/>
        <v>2674.0252</v>
      </c>
      <c r="I26" s="101">
        <v>237</v>
      </c>
      <c r="J26" s="104">
        <v>647.05259582039992</v>
      </c>
      <c r="K26" s="102">
        <f t="shared" si="2"/>
        <v>2730.1797291999997</v>
      </c>
      <c r="L26" s="101">
        <v>237</v>
      </c>
      <c r="M26" s="104">
        <v>660.31717403471816</v>
      </c>
      <c r="N26" s="102">
        <f t="shared" si="3"/>
        <v>2786.1484136486001</v>
      </c>
      <c r="O26" s="101">
        <v>237</v>
      </c>
      <c r="P26" s="104">
        <v>680.1927209731632</v>
      </c>
      <c r="Q26" s="102">
        <f t="shared" si="4"/>
        <v>2870.0114808994231</v>
      </c>
    </row>
    <row r="27" spans="1:17" ht="19.5" customHeight="1">
      <c r="A27" s="103">
        <v>22</v>
      </c>
      <c r="B27" s="110" t="s">
        <v>28</v>
      </c>
      <c r="C27" s="101">
        <v>60</v>
      </c>
      <c r="D27" s="104">
        <v>108</v>
      </c>
      <c r="E27" s="102">
        <f t="shared" si="0"/>
        <v>1800</v>
      </c>
      <c r="F27" s="101">
        <v>60</v>
      </c>
      <c r="G27" s="104">
        <v>110.3112</v>
      </c>
      <c r="H27" s="102">
        <f t="shared" si="1"/>
        <v>1838.52</v>
      </c>
      <c r="I27" s="101">
        <v>60</v>
      </c>
      <c r="J27" s="104">
        <v>112.6277352</v>
      </c>
      <c r="K27" s="102">
        <f t="shared" si="2"/>
        <v>1877.1289200000001</v>
      </c>
      <c r="L27" s="101">
        <v>60</v>
      </c>
      <c r="M27" s="104">
        <v>114.93660377160001</v>
      </c>
      <c r="N27" s="102">
        <f t="shared" si="3"/>
        <v>1915.61006286</v>
      </c>
      <c r="O27" s="101">
        <v>60</v>
      </c>
      <c r="P27" s="104">
        <v>118.39619554512517</v>
      </c>
      <c r="Q27" s="102">
        <f t="shared" si="4"/>
        <v>1973.2699257520862</v>
      </c>
    </row>
    <row r="28" spans="1:17" ht="19.5" customHeight="1">
      <c r="A28" s="103">
        <v>23</v>
      </c>
      <c r="B28" s="110" t="s">
        <v>29</v>
      </c>
      <c r="C28" s="101">
        <v>200</v>
      </c>
      <c r="D28" s="104">
        <v>556</v>
      </c>
      <c r="E28" s="102">
        <f t="shared" si="0"/>
        <v>2780</v>
      </c>
      <c r="F28" s="101">
        <v>200</v>
      </c>
      <c r="G28" s="104">
        <v>567.89840000000004</v>
      </c>
      <c r="H28" s="102">
        <f t="shared" si="1"/>
        <v>2839.4920000000002</v>
      </c>
      <c r="I28" s="101">
        <v>200</v>
      </c>
      <c r="J28" s="104">
        <v>579.82426640000006</v>
      </c>
      <c r="K28" s="102">
        <f t="shared" si="2"/>
        <v>2899.1213320000006</v>
      </c>
      <c r="L28" s="101">
        <v>200</v>
      </c>
      <c r="M28" s="104">
        <v>591.71066386120003</v>
      </c>
      <c r="N28" s="102">
        <f t="shared" si="3"/>
        <v>2958.553319306</v>
      </c>
      <c r="O28" s="101">
        <v>200</v>
      </c>
      <c r="P28" s="104">
        <v>609.52115484342221</v>
      </c>
      <c r="Q28" s="102">
        <f t="shared" si="4"/>
        <v>3047.605774217111</v>
      </c>
    </row>
    <row r="29" spans="1:17" ht="19.5" customHeight="1">
      <c r="A29" s="103">
        <v>24</v>
      </c>
      <c r="B29" s="110" t="s">
        <v>30</v>
      </c>
      <c r="C29" s="101">
        <v>273</v>
      </c>
      <c r="D29" s="104">
        <v>759.48599999999999</v>
      </c>
      <c r="E29" s="102">
        <f t="shared" si="0"/>
        <v>2782</v>
      </c>
      <c r="F29" s="101">
        <v>273</v>
      </c>
      <c r="G29" s="104">
        <v>775.73900040000001</v>
      </c>
      <c r="H29" s="102">
        <f t="shared" si="1"/>
        <v>2841.5347999999999</v>
      </c>
      <c r="I29" s="101">
        <v>273</v>
      </c>
      <c r="J29" s="104">
        <v>792.02951940840001</v>
      </c>
      <c r="K29" s="102">
        <f t="shared" si="2"/>
        <v>2901.2070308000002</v>
      </c>
      <c r="L29" s="101">
        <v>273</v>
      </c>
      <c r="M29" s="104">
        <v>808.26612455627219</v>
      </c>
      <c r="N29" s="102">
        <f t="shared" si="3"/>
        <v>2960.6817749314</v>
      </c>
      <c r="O29" s="101">
        <v>273</v>
      </c>
      <c r="P29" s="104">
        <v>832.59493490541593</v>
      </c>
      <c r="Q29" s="102">
        <f t="shared" si="4"/>
        <v>3049.7982963568352</v>
      </c>
    </row>
    <row r="30" spans="1:17" ht="19.5" customHeight="1">
      <c r="A30" s="103">
        <v>25</v>
      </c>
      <c r="B30" s="110" t="s">
        <v>31</v>
      </c>
      <c r="C30" s="101">
        <v>750</v>
      </c>
      <c r="D30" s="104">
        <v>1395</v>
      </c>
      <c r="E30" s="102">
        <f t="shared" si="0"/>
        <v>1860</v>
      </c>
      <c r="F30" s="101">
        <v>750</v>
      </c>
      <c r="G30" s="104">
        <v>1424.8530000000001</v>
      </c>
      <c r="H30" s="102">
        <f t="shared" si="1"/>
        <v>1899.8040000000001</v>
      </c>
      <c r="I30" s="101">
        <v>750</v>
      </c>
      <c r="J30" s="104">
        <v>1454.774913</v>
      </c>
      <c r="K30" s="102">
        <f t="shared" si="2"/>
        <v>1939.6998839999999</v>
      </c>
      <c r="L30" s="101">
        <v>750</v>
      </c>
      <c r="M30" s="104">
        <v>1484.5977987164999</v>
      </c>
      <c r="N30" s="102">
        <f t="shared" si="3"/>
        <v>1979.4637316219998</v>
      </c>
      <c r="O30" s="101">
        <v>750</v>
      </c>
      <c r="P30" s="104">
        <v>1529.2841924578665</v>
      </c>
      <c r="Q30" s="102">
        <f t="shared" si="4"/>
        <v>2039.0455899438221</v>
      </c>
    </row>
    <row r="31" spans="1:17" ht="19.5" customHeight="1">
      <c r="A31" s="103">
        <v>26</v>
      </c>
      <c r="B31" s="110" t="s">
        <v>32</v>
      </c>
      <c r="C31" s="101">
        <v>11443</v>
      </c>
      <c r="D31" s="104">
        <v>29179.65</v>
      </c>
      <c r="E31" s="102">
        <f t="shared" si="0"/>
        <v>2550</v>
      </c>
      <c r="F31" s="101">
        <v>11443</v>
      </c>
      <c r="G31" s="104">
        <v>29804.094510000003</v>
      </c>
      <c r="H31" s="102">
        <f t="shared" si="1"/>
        <v>2604.5700000000002</v>
      </c>
      <c r="I31" s="101">
        <v>11443</v>
      </c>
      <c r="J31" s="104">
        <v>30429.980494710002</v>
      </c>
      <c r="K31" s="102">
        <f t="shared" si="2"/>
        <v>2659.2659700000004</v>
      </c>
      <c r="L31" s="101">
        <v>11443</v>
      </c>
      <c r="M31" s="104">
        <v>31053.795094851557</v>
      </c>
      <c r="N31" s="102">
        <f t="shared" si="3"/>
        <v>2713.7809223850004</v>
      </c>
      <c r="O31" s="101">
        <v>11443</v>
      </c>
      <c r="P31" s="104">
        <v>31988.514327206591</v>
      </c>
      <c r="Q31" s="102">
        <f t="shared" si="4"/>
        <v>2795.4657281487889</v>
      </c>
    </row>
    <row r="32" spans="1:17" ht="19.5" customHeight="1">
      <c r="A32" s="103">
        <v>27</v>
      </c>
      <c r="B32" s="110" t="s">
        <v>33</v>
      </c>
      <c r="C32" s="101">
        <v>17500</v>
      </c>
      <c r="D32" s="104">
        <v>46498</v>
      </c>
      <c r="E32" s="102">
        <f t="shared" si="0"/>
        <v>2657.0285714285715</v>
      </c>
      <c r="F32" s="101">
        <v>17500</v>
      </c>
      <c r="G32" s="104">
        <v>47493.057200000003</v>
      </c>
      <c r="H32" s="102">
        <f t="shared" si="1"/>
        <v>2713.8889828571432</v>
      </c>
      <c r="I32" s="101">
        <v>17500</v>
      </c>
      <c r="J32" s="104">
        <v>48490.411401200006</v>
      </c>
      <c r="K32" s="102">
        <f t="shared" si="2"/>
        <v>2770.8806514971429</v>
      </c>
      <c r="L32" s="101">
        <v>17500</v>
      </c>
      <c r="M32" s="104">
        <v>49484.464834924605</v>
      </c>
      <c r="N32" s="102">
        <f t="shared" si="3"/>
        <v>2827.6837048528346</v>
      </c>
      <c r="O32" s="101">
        <v>17500</v>
      </c>
      <c r="P32" s="104">
        <v>50973.947226455835</v>
      </c>
      <c r="Q32" s="102">
        <f t="shared" si="4"/>
        <v>2912.7969843689052</v>
      </c>
    </row>
    <row r="33" spans="1:17" ht="19.5" customHeight="1">
      <c r="A33" s="103">
        <v>28</v>
      </c>
      <c r="B33" s="110" t="s">
        <v>34</v>
      </c>
      <c r="C33" s="101">
        <v>1412</v>
      </c>
      <c r="D33" s="104">
        <v>3106.4</v>
      </c>
      <c r="E33" s="102">
        <f t="shared" si="0"/>
        <v>2200</v>
      </c>
      <c r="F33" s="101">
        <v>1412</v>
      </c>
      <c r="G33" s="104">
        <v>3172.8769600000001</v>
      </c>
      <c r="H33" s="102">
        <f t="shared" si="1"/>
        <v>2247.08</v>
      </c>
      <c r="I33" s="101">
        <v>1412</v>
      </c>
      <c r="J33" s="104">
        <v>3239.5073761600001</v>
      </c>
      <c r="K33" s="102">
        <f t="shared" si="2"/>
        <v>2294.2686800000001</v>
      </c>
      <c r="L33" s="101">
        <v>1412</v>
      </c>
      <c r="M33" s="104">
        <v>3305.9172773712803</v>
      </c>
      <c r="N33" s="102">
        <f t="shared" si="3"/>
        <v>2341.3011879400001</v>
      </c>
      <c r="O33" s="101">
        <v>1412</v>
      </c>
      <c r="P33" s="104">
        <v>3405.4253874201559</v>
      </c>
      <c r="Q33" s="102">
        <f t="shared" si="4"/>
        <v>2411.7743536969942</v>
      </c>
    </row>
    <row r="34" spans="1:17" ht="19.5" customHeight="1">
      <c r="A34" s="103">
        <v>29</v>
      </c>
      <c r="B34" s="110" t="s">
        <v>35</v>
      </c>
      <c r="C34" s="101">
        <v>12531</v>
      </c>
      <c r="D34" s="104">
        <v>37593</v>
      </c>
      <c r="E34" s="102">
        <f t="shared" si="0"/>
        <v>3000</v>
      </c>
      <c r="F34" s="101">
        <v>12531</v>
      </c>
      <c r="G34" s="104">
        <v>38397.4902</v>
      </c>
      <c r="H34" s="102">
        <f t="shared" si="1"/>
        <v>3064.2000000000003</v>
      </c>
      <c r="I34" s="101">
        <v>12531</v>
      </c>
      <c r="J34" s="104">
        <v>39203.837494200001</v>
      </c>
      <c r="K34" s="102">
        <f t="shared" si="2"/>
        <v>3128.5481999999997</v>
      </c>
      <c r="L34" s="101">
        <v>12531</v>
      </c>
      <c r="M34" s="104">
        <v>40007.516162831103</v>
      </c>
      <c r="N34" s="102">
        <f t="shared" si="3"/>
        <v>3192.6834381000003</v>
      </c>
      <c r="O34" s="101">
        <v>12531</v>
      </c>
      <c r="P34" s="104">
        <v>41211.742399332317</v>
      </c>
      <c r="Q34" s="102">
        <f t="shared" si="4"/>
        <v>3288.7832095868098</v>
      </c>
    </row>
    <row r="35" spans="1:17" ht="19.5" customHeight="1">
      <c r="A35" s="103">
        <v>30</v>
      </c>
      <c r="B35" s="110" t="s">
        <v>36</v>
      </c>
      <c r="C35" s="101"/>
      <c r="D35" s="104">
        <v>0</v>
      </c>
      <c r="E35" s="102"/>
      <c r="F35" s="101"/>
      <c r="G35" s="104"/>
      <c r="H35" s="102"/>
      <c r="I35" s="101"/>
      <c r="J35" s="104"/>
      <c r="K35" s="102"/>
      <c r="L35" s="101"/>
      <c r="M35" s="104"/>
      <c r="N35" s="102"/>
      <c r="O35" s="101"/>
      <c r="P35" s="104"/>
      <c r="Q35" s="102"/>
    </row>
    <row r="36" spans="1:17" ht="19.5" customHeight="1">
      <c r="A36" s="103">
        <v>31</v>
      </c>
      <c r="B36" s="110" t="s">
        <v>37</v>
      </c>
      <c r="C36" s="101">
        <v>813</v>
      </c>
      <c r="D36" s="104">
        <v>1910.55</v>
      </c>
      <c r="E36" s="102">
        <f>D36*1000/C36</f>
        <v>2350</v>
      </c>
      <c r="F36" s="101">
        <v>813</v>
      </c>
      <c r="G36" s="104">
        <v>1951.43577</v>
      </c>
      <c r="H36" s="102">
        <f>G36*1000/F36</f>
        <v>2400.29</v>
      </c>
      <c r="I36" s="101">
        <v>813</v>
      </c>
      <c r="J36" s="104">
        <v>1992.41592117</v>
      </c>
      <c r="K36" s="102">
        <f>J36*1000/I36</f>
        <v>2450.6960899999999</v>
      </c>
      <c r="L36" s="101">
        <v>813</v>
      </c>
      <c r="M36" s="104">
        <v>2033.2604475539852</v>
      </c>
      <c r="N36" s="102">
        <f>M36*1000/L36</f>
        <v>2500.9353598450002</v>
      </c>
      <c r="O36" s="101">
        <v>813</v>
      </c>
      <c r="P36" s="104">
        <v>2094.4615870253601</v>
      </c>
      <c r="Q36" s="102">
        <f>P36*1000/O36</f>
        <v>2576.2135141763347</v>
      </c>
    </row>
    <row r="37" spans="1:17" ht="19.5" customHeight="1">
      <c r="A37" s="103">
        <v>32</v>
      </c>
      <c r="B37" s="110" t="s">
        <v>38</v>
      </c>
      <c r="C37" s="101"/>
      <c r="D37" s="104"/>
      <c r="E37" s="102"/>
      <c r="F37" s="101"/>
      <c r="G37" s="104"/>
      <c r="H37" s="102"/>
      <c r="I37" s="101"/>
      <c r="J37" s="104"/>
      <c r="K37" s="102"/>
      <c r="L37" s="101"/>
      <c r="M37" s="104"/>
      <c r="N37" s="102"/>
      <c r="O37" s="101"/>
      <c r="P37" s="104"/>
      <c r="Q37" s="102"/>
    </row>
    <row r="38" spans="1:17" ht="25.5" customHeight="1">
      <c r="A38" s="176" t="s">
        <v>6</v>
      </c>
      <c r="B38" s="176"/>
      <c r="C38" s="107">
        <f>SUM(C6:C37)</f>
        <v>105000</v>
      </c>
      <c r="D38" s="107">
        <f t="shared" ref="D38:P38" si="5">SUM(D6:D37)</f>
        <v>280999.70699999999</v>
      </c>
      <c r="E38" s="102">
        <f>D38*1000/C38</f>
        <v>2676.1876857142856</v>
      </c>
      <c r="F38" s="107">
        <f t="shared" si="5"/>
        <v>105000</v>
      </c>
      <c r="G38" s="107">
        <f t="shared" si="5"/>
        <v>287013.08592979994</v>
      </c>
      <c r="H38" s="102">
        <f>G38*1000/F38</f>
        <v>2733.4579612361895</v>
      </c>
      <c r="I38" s="107">
        <f t="shared" si="5"/>
        <v>105000</v>
      </c>
      <c r="J38" s="107">
        <f t="shared" si="5"/>
        <v>293040.29773432575</v>
      </c>
      <c r="K38" s="102">
        <f>J38*1000/I38</f>
        <v>2790.8599784221501</v>
      </c>
      <c r="L38" s="107">
        <f t="shared" si="5"/>
        <v>105000</v>
      </c>
      <c r="M38" s="107">
        <f t="shared" si="5"/>
        <v>299047.63183787948</v>
      </c>
      <c r="N38" s="102">
        <f>M38*1000/L38</f>
        <v>2848.0726841702808</v>
      </c>
      <c r="O38" s="107">
        <f t="shared" si="5"/>
        <v>105000</v>
      </c>
      <c r="P38" s="107">
        <f t="shared" si="5"/>
        <v>308049.51105619961</v>
      </c>
      <c r="Q38" s="102">
        <f>P38*1000/O38</f>
        <v>2933.8048672019008</v>
      </c>
    </row>
    <row r="39" spans="1:17" s="96" customFormat="1" ht="12.75" customHeight="1">
      <c r="A39" s="94"/>
      <c r="B39" s="94"/>
      <c r="C39" s="95"/>
      <c r="D39" s="95"/>
      <c r="F39" s="95"/>
      <c r="G39" s="95"/>
      <c r="I39" s="95"/>
      <c r="J39" s="95"/>
      <c r="L39" s="95"/>
      <c r="M39" s="95"/>
      <c r="O39" s="95"/>
      <c r="P39" s="95"/>
    </row>
    <row r="40" spans="1:17" ht="25.5" hidden="1" customHeight="1">
      <c r="A40" s="172"/>
      <c r="B40" s="173"/>
      <c r="C40" s="97"/>
      <c r="D40" s="97"/>
      <c r="F40" s="97"/>
      <c r="G40" s="97"/>
      <c r="I40" s="97"/>
      <c r="J40" s="97"/>
      <c r="L40" s="97"/>
      <c r="M40" s="97"/>
      <c r="O40" s="97"/>
      <c r="P40" s="97"/>
    </row>
    <row r="41" spans="1:17" ht="25.5" hidden="1" customHeight="1">
      <c r="A41" s="174"/>
      <c r="B41" s="175"/>
      <c r="C41" s="97"/>
      <c r="D41" s="97"/>
      <c r="F41" s="97"/>
      <c r="G41" s="97"/>
      <c r="I41" s="97"/>
      <c r="J41" s="97"/>
      <c r="L41" s="97"/>
      <c r="M41" s="97"/>
      <c r="O41" s="97"/>
      <c r="P41" s="97"/>
    </row>
    <row r="42" spans="1:17" ht="25.5" hidden="1" customHeight="1">
      <c r="A42" s="174"/>
      <c r="B42" s="175"/>
      <c r="C42" s="97"/>
      <c r="D42" s="97"/>
      <c r="F42" s="97"/>
      <c r="G42" s="97"/>
      <c r="I42" s="97"/>
      <c r="J42" s="97"/>
      <c r="L42" s="97"/>
      <c r="M42" s="97"/>
      <c r="O42" s="97"/>
      <c r="P42" s="97"/>
    </row>
    <row r="43" spans="1:17" ht="17.25" hidden="1" customHeight="1">
      <c r="A43" s="96"/>
      <c r="B43" s="98"/>
      <c r="C43" s="96"/>
      <c r="D43" s="96"/>
      <c r="F43" s="96"/>
      <c r="G43" s="96"/>
      <c r="I43" s="96"/>
      <c r="J43" s="96"/>
      <c r="L43" s="96"/>
      <c r="M43" s="96"/>
      <c r="O43" s="96"/>
      <c r="P43" s="96"/>
    </row>
    <row r="44" spans="1:17" ht="17.25" hidden="1" customHeight="1"/>
    <row r="46" spans="1:17" ht="17.25" hidden="1" customHeight="1"/>
    <row r="47" spans="1:17" ht="17.25" hidden="1" customHeight="1"/>
    <row r="48" spans="1:17" ht="17.25" hidden="1" customHeight="1"/>
    <row r="49" ht="17.25" hidden="1" customHeight="1"/>
  </sheetData>
  <mergeCells count="12">
    <mergeCell ref="A40:B40"/>
    <mergeCell ref="A41:B41"/>
    <mergeCell ref="A42:B42"/>
    <mergeCell ref="A38:B38"/>
    <mergeCell ref="C4:E4"/>
    <mergeCell ref="A4:A5"/>
    <mergeCell ref="B4:B5"/>
    <mergeCell ref="F4:H4"/>
    <mergeCell ref="I4:K4"/>
    <mergeCell ref="L4:N4"/>
    <mergeCell ref="O4:Q4"/>
    <mergeCell ref="A1:E1"/>
  </mergeCells>
  <printOptions horizontalCentered="1" verticalCentered="1"/>
  <pageMargins left="0" right="0" top="0" bottom="0" header="0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00"/>
    <pageSetUpPr fitToPage="1"/>
  </sheetPr>
  <dimension ref="A1:AP50"/>
  <sheetViews>
    <sheetView rightToLeft="1" zoomScaleNormal="100" zoomScaleSheetLayoutView="96" workbookViewId="0">
      <selection activeCell="C4" sqref="C4:AP4"/>
    </sheetView>
  </sheetViews>
  <sheetFormatPr defaultColWidth="9" defaultRowHeight="18"/>
  <cols>
    <col min="1" max="1" width="4.75" style="92" customWidth="1"/>
    <col min="2" max="2" width="12.875" style="92" customWidth="1"/>
    <col min="3" max="3" width="8.625" style="92" customWidth="1"/>
    <col min="4" max="4" width="6.375" style="92" customWidth="1"/>
    <col min="5" max="6" width="8.625" style="92" customWidth="1"/>
    <col min="7" max="7" width="7.25" style="92" customWidth="1"/>
    <col min="8" max="9" width="8.625" style="92" customWidth="1"/>
    <col min="10" max="10" width="7" style="92" customWidth="1"/>
    <col min="11" max="11" width="8.625" style="92" customWidth="1"/>
    <col min="12" max="12" width="6.375" style="92" customWidth="1"/>
    <col min="13" max="14" width="8.625" style="92" customWidth="1"/>
    <col min="15" max="15" width="7.25" style="92" customWidth="1"/>
    <col min="16" max="17" width="8.625" style="92" customWidth="1"/>
    <col min="18" max="18" width="7" style="92" customWidth="1"/>
    <col min="19" max="19" width="8.625" style="92" customWidth="1"/>
    <col min="20" max="20" width="6.375" style="92" customWidth="1"/>
    <col min="21" max="22" width="8.625" style="92" customWidth="1"/>
    <col min="23" max="23" width="7.25" style="92" customWidth="1"/>
    <col min="24" max="25" width="8.625" style="92" customWidth="1"/>
    <col min="26" max="26" width="7" style="92" customWidth="1"/>
    <col min="27" max="27" width="8.625" style="92" customWidth="1"/>
    <col min="28" max="28" width="6.375" style="92" customWidth="1"/>
    <col min="29" max="30" width="8.625" style="92" customWidth="1"/>
    <col min="31" max="31" width="7.25" style="92" customWidth="1"/>
    <col min="32" max="33" width="8.625" style="92" customWidth="1"/>
    <col min="34" max="34" width="7" style="92" customWidth="1"/>
    <col min="35" max="35" width="8.625" style="92" customWidth="1"/>
    <col min="36" max="36" width="6.375" style="92" customWidth="1"/>
    <col min="37" max="38" width="8.625" style="92" customWidth="1"/>
    <col min="39" max="39" width="7.25" style="92" customWidth="1"/>
    <col min="40" max="41" width="8.625" style="92" customWidth="1"/>
    <col min="42" max="42" width="7" style="92" customWidth="1"/>
    <col min="43" max="16384" width="9" style="92"/>
  </cols>
  <sheetData>
    <row r="1" spans="1:42" ht="25.5" customHeight="1">
      <c r="A1" s="178" t="s">
        <v>129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42" ht="25.5" customHeight="1">
      <c r="A2" s="93"/>
      <c r="B2" s="93"/>
      <c r="C2" s="93"/>
      <c r="D2" s="93"/>
      <c r="E2" s="93"/>
      <c r="F2" s="93" t="s">
        <v>100</v>
      </c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</row>
    <row r="3" spans="1:42" ht="18.75" customHeight="1">
      <c r="A3" s="93"/>
      <c r="B3" s="93"/>
      <c r="C3" s="93"/>
      <c r="D3" s="93"/>
      <c r="E3" s="93"/>
      <c r="F3" s="93"/>
      <c r="G3" s="93"/>
      <c r="H3" s="178" t="s">
        <v>75</v>
      </c>
      <c r="I3" s="170"/>
      <c r="J3" s="170"/>
      <c r="K3" s="93"/>
      <c r="L3" s="93"/>
      <c r="M3" s="93"/>
      <c r="N3" s="93"/>
      <c r="O3" s="93"/>
      <c r="P3" s="178"/>
      <c r="Q3" s="170"/>
      <c r="R3" s="170"/>
      <c r="S3" s="93"/>
      <c r="T3" s="93"/>
      <c r="U3" s="93"/>
      <c r="V3" s="93"/>
      <c r="W3" s="93"/>
      <c r="X3" s="178"/>
      <c r="Y3" s="170"/>
      <c r="Z3" s="170"/>
      <c r="AA3" s="93"/>
      <c r="AB3" s="93"/>
      <c r="AC3" s="93"/>
      <c r="AD3" s="93"/>
      <c r="AE3" s="93"/>
      <c r="AF3" s="178"/>
      <c r="AG3" s="170"/>
      <c r="AH3" s="170"/>
      <c r="AI3" s="93"/>
      <c r="AJ3" s="93"/>
      <c r="AK3" s="93"/>
      <c r="AL3" s="93"/>
      <c r="AM3" s="93"/>
      <c r="AN3" s="178"/>
      <c r="AO3" s="170"/>
      <c r="AP3" s="170"/>
    </row>
    <row r="4" spans="1:42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/>
      <c r="G4" s="171"/>
      <c r="H4" s="171"/>
      <c r="I4" s="171"/>
      <c r="J4" s="171"/>
      <c r="K4" s="171" t="s">
        <v>137</v>
      </c>
      <c r="L4" s="171"/>
      <c r="M4" s="171"/>
      <c r="N4" s="171"/>
      <c r="O4" s="171"/>
      <c r="P4" s="171"/>
      <c r="Q4" s="171"/>
      <c r="R4" s="171"/>
      <c r="S4" s="171" t="s">
        <v>138</v>
      </c>
      <c r="T4" s="171"/>
      <c r="U4" s="171"/>
      <c r="V4" s="171"/>
      <c r="W4" s="171"/>
      <c r="X4" s="171"/>
      <c r="Y4" s="171"/>
      <c r="Z4" s="171"/>
      <c r="AA4" s="171" t="s">
        <v>139</v>
      </c>
      <c r="AB4" s="171"/>
      <c r="AC4" s="171"/>
      <c r="AD4" s="171"/>
      <c r="AE4" s="171"/>
      <c r="AF4" s="171"/>
      <c r="AG4" s="171"/>
      <c r="AH4" s="171"/>
      <c r="AI4" s="171" t="s">
        <v>140</v>
      </c>
      <c r="AJ4" s="171"/>
      <c r="AK4" s="171"/>
      <c r="AL4" s="171"/>
      <c r="AM4" s="171"/>
      <c r="AN4" s="171"/>
      <c r="AO4" s="171"/>
      <c r="AP4" s="171"/>
    </row>
    <row r="5" spans="1:42" ht="16.5" customHeight="1">
      <c r="A5" s="177"/>
      <c r="B5" s="177"/>
      <c r="C5" s="169" t="s">
        <v>1</v>
      </c>
      <c r="D5" s="169"/>
      <c r="E5" s="169"/>
      <c r="F5" s="169" t="s">
        <v>2</v>
      </c>
      <c r="G5" s="169"/>
      <c r="H5" s="169"/>
      <c r="I5" s="169" t="s">
        <v>3</v>
      </c>
      <c r="J5" s="169"/>
      <c r="K5" s="169" t="s">
        <v>1</v>
      </c>
      <c r="L5" s="169"/>
      <c r="M5" s="169"/>
      <c r="N5" s="169" t="s">
        <v>2</v>
      </c>
      <c r="O5" s="169"/>
      <c r="P5" s="169"/>
      <c r="Q5" s="169" t="s">
        <v>3</v>
      </c>
      <c r="R5" s="169"/>
      <c r="S5" s="169" t="s">
        <v>1</v>
      </c>
      <c r="T5" s="169"/>
      <c r="U5" s="169"/>
      <c r="V5" s="169" t="s">
        <v>2</v>
      </c>
      <c r="W5" s="169"/>
      <c r="X5" s="169"/>
      <c r="Y5" s="169" t="s">
        <v>3</v>
      </c>
      <c r="Z5" s="169"/>
      <c r="AA5" s="169" t="s">
        <v>1</v>
      </c>
      <c r="AB5" s="169"/>
      <c r="AC5" s="169"/>
      <c r="AD5" s="169" t="s">
        <v>2</v>
      </c>
      <c r="AE5" s="169"/>
      <c r="AF5" s="169"/>
      <c r="AG5" s="169" t="s">
        <v>3</v>
      </c>
      <c r="AH5" s="169"/>
      <c r="AI5" s="169" t="s">
        <v>1</v>
      </c>
      <c r="AJ5" s="169"/>
      <c r="AK5" s="169"/>
      <c r="AL5" s="169" t="s">
        <v>2</v>
      </c>
      <c r="AM5" s="169"/>
      <c r="AN5" s="169"/>
      <c r="AO5" s="169" t="s">
        <v>3</v>
      </c>
      <c r="AP5" s="169"/>
    </row>
    <row r="6" spans="1:42" ht="16.5" customHeight="1">
      <c r="A6" s="177"/>
      <c r="B6" s="177"/>
      <c r="C6" s="109" t="s">
        <v>4</v>
      </c>
      <c r="D6" s="109" t="s">
        <v>5</v>
      </c>
      <c r="E6" s="109" t="s">
        <v>6</v>
      </c>
      <c r="F6" s="109" t="s">
        <v>4</v>
      </c>
      <c r="G6" s="109" t="s">
        <v>5</v>
      </c>
      <c r="H6" s="109" t="s">
        <v>6</v>
      </c>
      <c r="I6" s="109" t="s">
        <v>4</v>
      </c>
      <c r="J6" s="109" t="s">
        <v>5</v>
      </c>
      <c r="K6" s="109" t="s">
        <v>4</v>
      </c>
      <c r="L6" s="109" t="s">
        <v>5</v>
      </c>
      <c r="M6" s="109" t="s">
        <v>6</v>
      </c>
      <c r="N6" s="109" t="s">
        <v>4</v>
      </c>
      <c r="O6" s="109" t="s">
        <v>5</v>
      </c>
      <c r="P6" s="109" t="s">
        <v>6</v>
      </c>
      <c r="Q6" s="109" t="s">
        <v>4</v>
      </c>
      <c r="R6" s="109" t="s">
        <v>5</v>
      </c>
      <c r="S6" s="109" t="s">
        <v>4</v>
      </c>
      <c r="T6" s="109" t="s">
        <v>5</v>
      </c>
      <c r="U6" s="109" t="s">
        <v>6</v>
      </c>
      <c r="V6" s="109" t="s">
        <v>4</v>
      </c>
      <c r="W6" s="109" t="s">
        <v>5</v>
      </c>
      <c r="X6" s="109" t="s">
        <v>6</v>
      </c>
      <c r="Y6" s="109" t="s">
        <v>4</v>
      </c>
      <c r="Z6" s="109" t="s">
        <v>5</v>
      </c>
      <c r="AA6" s="109" t="s">
        <v>4</v>
      </c>
      <c r="AB6" s="109" t="s">
        <v>5</v>
      </c>
      <c r="AC6" s="109" t="s">
        <v>6</v>
      </c>
      <c r="AD6" s="109" t="s">
        <v>4</v>
      </c>
      <c r="AE6" s="109" t="s">
        <v>5</v>
      </c>
      <c r="AF6" s="109" t="s">
        <v>6</v>
      </c>
      <c r="AG6" s="109" t="s">
        <v>4</v>
      </c>
      <c r="AH6" s="109" t="s">
        <v>5</v>
      </c>
      <c r="AI6" s="109" t="s">
        <v>4</v>
      </c>
      <c r="AJ6" s="109" t="s">
        <v>5</v>
      </c>
      <c r="AK6" s="109" t="s">
        <v>6</v>
      </c>
      <c r="AL6" s="109" t="s">
        <v>4</v>
      </c>
      <c r="AM6" s="109" t="s">
        <v>5</v>
      </c>
      <c r="AN6" s="109" t="s">
        <v>6</v>
      </c>
      <c r="AO6" s="109" t="s">
        <v>4</v>
      </c>
      <c r="AP6" s="109" t="s">
        <v>5</v>
      </c>
    </row>
    <row r="7" spans="1:42" ht="19.5" customHeight="1">
      <c r="A7" s="103">
        <v>1</v>
      </c>
      <c r="B7" s="110" t="s">
        <v>7</v>
      </c>
      <c r="C7" s="101"/>
      <c r="D7" s="101">
        <v>21512</v>
      </c>
      <c r="E7" s="101">
        <f>C7+D7</f>
        <v>21512</v>
      </c>
      <c r="F7" s="104"/>
      <c r="G7" s="104">
        <v>14000</v>
      </c>
      <c r="H7" s="101">
        <f>F7+G7</f>
        <v>14000</v>
      </c>
      <c r="I7" s="102"/>
      <c r="J7" s="102">
        <f>G7*1000/D7</f>
        <v>650.79955373744883</v>
      </c>
      <c r="K7" s="101"/>
      <c r="L7" s="101">
        <v>22856.5</v>
      </c>
      <c r="M7" s="101">
        <f>K7+L7</f>
        <v>22856.5</v>
      </c>
      <c r="N7" s="104"/>
      <c r="O7" s="104">
        <v>16464</v>
      </c>
      <c r="P7" s="101">
        <f>N7+O7</f>
        <v>16464</v>
      </c>
      <c r="Q7" s="102"/>
      <c r="R7" s="102">
        <f>O7*1000/L7</f>
        <v>720.32025900728456</v>
      </c>
      <c r="S7" s="101"/>
      <c r="T7" s="101">
        <v>24205.033500000001</v>
      </c>
      <c r="U7" s="101">
        <f>S7+T7</f>
        <v>24205.033500000001</v>
      </c>
      <c r="V7" s="104"/>
      <c r="W7" s="104">
        <v>18933.599999999999</v>
      </c>
      <c r="X7" s="101">
        <f>V7+W7</f>
        <v>18933.599999999999</v>
      </c>
      <c r="Y7" s="102"/>
      <c r="Z7" s="102">
        <f>W7*1000/T7</f>
        <v>782.21746728836376</v>
      </c>
      <c r="AA7" s="101"/>
      <c r="AB7" s="101">
        <v>25560.515376000003</v>
      </c>
      <c r="AC7" s="101">
        <f>AA7+AB7</f>
        <v>25560.515376000003</v>
      </c>
      <c r="AD7" s="104"/>
      <c r="AE7" s="104">
        <v>21394.967999999997</v>
      </c>
      <c r="AF7" s="101">
        <f>AD7+AE7</f>
        <v>21394.967999999997</v>
      </c>
      <c r="AG7" s="102"/>
      <c r="AH7" s="102">
        <f>AE7*1000/AB7</f>
        <v>837.03194889758606</v>
      </c>
      <c r="AI7" s="101"/>
      <c r="AJ7" s="101">
        <v>26915.222690928003</v>
      </c>
      <c r="AK7" s="101">
        <f>AI7+AJ7</f>
        <v>26915.222690928003</v>
      </c>
      <c r="AL7" s="104"/>
      <c r="AM7" s="104">
        <v>24689.793071999997</v>
      </c>
      <c r="AN7" s="101">
        <f>AL7+AM7</f>
        <v>24689.793071999997</v>
      </c>
      <c r="AO7" s="102"/>
      <c r="AP7" s="102">
        <f>AM7*1000/AJ7</f>
        <v>917.31706460381224</v>
      </c>
    </row>
    <row r="8" spans="1:42" ht="19.5" customHeight="1">
      <c r="A8" s="103">
        <v>2</v>
      </c>
      <c r="B8" s="110" t="s">
        <v>8</v>
      </c>
      <c r="C8" s="101"/>
      <c r="D8" s="101">
        <v>3200</v>
      </c>
      <c r="E8" s="101">
        <f t="shared" ref="E8:E38" si="0">C8+D8</f>
        <v>3200</v>
      </c>
      <c r="F8" s="104"/>
      <c r="G8" s="104">
        <v>1920</v>
      </c>
      <c r="H8" s="101">
        <f t="shared" ref="H8:H38" si="1">G8+F8</f>
        <v>1920</v>
      </c>
      <c r="I8" s="102"/>
      <c r="J8" s="102">
        <f t="shared" ref="J8:J37" si="2">G8*1000/D8</f>
        <v>600</v>
      </c>
      <c r="K8" s="101"/>
      <c r="L8" s="101">
        <v>3400</v>
      </c>
      <c r="M8" s="101">
        <f t="shared" ref="M8:M38" si="3">K8+L8</f>
        <v>3400</v>
      </c>
      <c r="N8" s="104"/>
      <c r="O8" s="104">
        <v>2257.92</v>
      </c>
      <c r="P8" s="101">
        <f t="shared" ref="P8:P38" si="4">O8+N8</f>
        <v>2257.92</v>
      </c>
      <c r="Q8" s="102"/>
      <c r="R8" s="102">
        <f t="shared" ref="R8:R39" si="5">O8*1000/L8</f>
        <v>664.09411764705885</v>
      </c>
      <c r="S8" s="101"/>
      <c r="T8" s="101">
        <v>3600.6</v>
      </c>
      <c r="U8" s="101">
        <f t="shared" ref="U8:U38" si="6">S8+T8</f>
        <v>3600.6</v>
      </c>
      <c r="V8" s="104"/>
      <c r="W8" s="104">
        <v>2596.6080000000002</v>
      </c>
      <c r="X8" s="101">
        <f t="shared" ref="X8:X38" si="7">W8+V8</f>
        <v>2596.6080000000002</v>
      </c>
      <c r="Y8" s="102"/>
      <c r="Z8" s="102">
        <f t="shared" ref="Z8:Z39" si="8">W8*1000/T8</f>
        <v>721.15980669888359</v>
      </c>
      <c r="AA8" s="101"/>
      <c r="AB8" s="101">
        <v>3802.2336</v>
      </c>
      <c r="AC8" s="101">
        <f t="shared" ref="AC8:AC38" si="9">AA8+AB8</f>
        <v>3802.2336</v>
      </c>
      <c r="AD8" s="104"/>
      <c r="AE8" s="104">
        <v>2934.1670400000003</v>
      </c>
      <c r="AF8" s="101">
        <f t="shared" ref="AF8:AF38" si="10">AE8+AD8</f>
        <v>2934.1670400000003</v>
      </c>
      <c r="AG8" s="102"/>
      <c r="AH8" s="102">
        <f t="shared" ref="AH8:AH39" si="11">AE8*1000/AB8</f>
        <v>771.69562648649469</v>
      </c>
      <c r="AI8" s="101"/>
      <c r="AJ8" s="101">
        <v>4003.7519808000002</v>
      </c>
      <c r="AK8" s="101">
        <f t="shared" ref="AK8:AK38" si="12">AI8+AJ8</f>
        <v>4003.7519808000002</v>
      </c>
      <c r="AL8" s="104"/>
      <c r="AM8" s="104">
        <v>3386.0287641600003</v>
      </c>
      <c r="AN8" s="101">
        <f t="shared" ref="AN8:AN38" si="13">AM8+AL8</f>
        <v>3386.0287641600003</v>
      </c>
      <c r="AO8" s="102"/>
      <c r="AP8" s="102">
        <f t="shared" ref="AP8:AP39" si="14">AM8*1000/AJ8</f>
        <v>845.71391544673781</v>
      </c>
    </row>
    <row r="9" spans="1:42" ht="19.5" customHeight="1">
      <c r="A9" s="103">
        <v>3</v>
      </c>
      <c r="B9" s="110" t="s">
        <v>9</v>
      </c>
      <c r="C9" s="101"/>
      <c r="D9" s="101">
        <v>38500</v>
      </c>
      <c r="E9" s="101">
        <f t="shared" si="0"/>
        <v>38500</v>
      </c>
      <c r="F9" s="104"/>
      <c r="G9" s="104">
        <v>23600</v>
      </c>
      <c r="H9" s="101">
        <f t="shared" si="1"/>
        <v>23600</v>
      </c>
      <c r="I9" s="102"/>
      <c r="J9" s="102">
        <f t="shared" si="2"/>
        <v>612.98701298701303</v>
      </c>
      <c r="K9" s="101"/>
      <c r="L9" s="101">
        <v>40906.25</v>
      </c>
      <c r="M9" s="101">
        <f t="shared" si="3"/>
        <v>40906.25</v>
      </c>
      <c r="N9" s="104"/>
      <c r="O9" s="104">
        <v>27753.599999999999</v>
      </c>
      <c r="P9" s="101">
        <f t="shared" si="4"/>
        <v>27753.599999999999</v>
      </c>
      <c r="Q9" s="102"/>
      <c r="R9" s="102">
        <f t="shared" si="5"/>
        <v>678.46844919786099</v>
      </c>
      <c r="S9" s="101"/>
      <c r="T9" s="101">
        <v>43319.71875</v>
      </c>
      <c r="U9" s="101">
        <f t="shared" si="6"/>
        <v>43319.71875</v>
      </c>
      <c r="V9" s="104"/>
      <c r="W9" s="104">
        <v>31916.639999999999</v>
      </c>
      <c r="X9" s="101">
        <f t="shared" si="7"/>
        <v>31916.639999999999</v>
      </c>
      <c r="Y9" s="102"/>
      <c r="Z9" s="102">
        <f t="shared" si="8"/>
        <v>736.76932632440048</v>
      </c>
      <c r="AA9" s="101"/>
      <c r="AB9" s="101">
        <v>45745.623</v>
      </c>
      <c r="AC9" s="101">
        <f t="shared" si="9"/>
        <v>45745.623</v>
      </c>
      <c r="AD9" s="104"/>
      <c r="AE9" s="104">
        <v>36065.803200000002</v>
      </c>
      <c r="AF9" s="101">
        <f t="shared" si="10"/>
        <v>36065.803200000002</v>
      </c>
      <c r="AG9" s="102"/>
      <c r="AH9" s="102">
        <f t="shared" si="11"/>
        <v>788.39899502516346</v>
      </c>
      <c r="AI9" s="101"/>
      <c r="AJ9" s="101">
        <v>48170.141019000002</v>
      </c>
      <c r="AK9" s="101">
        <f t="shared" si="12"/>
        <v>48170.141019000002</v>
      </c>
      <c r="AL9" s="104"/>
      <c r="AM9" s="104">
        <v>41619.936892800004</v>
      </c>
      <c r="AN9" s="101">
        <f t="shared" si="13"/>
        <v>41619.936892800004</v>
      </c>
      <c r="AO9" s="102"/>
      <c r="AP9" s="102">
        <f t="shared" si="14"/>
        <v>864.01941145207843</v>
      </c>
    </row>
    <row r="10" spans="1:42" ht="19.5" customHeight="1">
      <c r="A10" s="103">
        <v>4</v>
      </c>
      <c r="B10" s="110" t="s">
        <v>10</v>
      </c>
      <c r="C10" s="101"/>
      <c r="D10" s="101">
        <v>2673</v>
      </c>
      <c r="E10" s="101">
        <f t="shared" si="0"/>
        <v>2673</v>
      </c>
      <c r="F10" s="104"/>
      <c r="G10" s="104">
        <v>633</v>
      </c>
      <c r="H10" s="101">
        <f t="shared" si="1"/>
        <v>633</v>
      </c>
      <c r="I10" s="102"/>
      <c r="J10" s="102">
        <f t="shared" si="2"/>
        <v>236.81257014590349</v>
      </c>
      <c r="K10" s="101"/>
      <c r="L10" s="101">
        <v>2840.0625</v>
      </c>
      <c r="M10" s="101">
        <f t="shared" si="3"/>
        <v>2840.0625</v>
      </c>
      <c r="N10" s="104"/>
      <c r="O10" s="104">
        <v>744.40800000000002</v>
      </c>
      <c r="P10" s="101">
        <f t="shared" si="4"/>
        <v>744.40800000000002</v>
      </c>
      <c r="Q10" s="102"/>
      <c r="R10" s="102">
        <f t="shared" si="5"/>
        <v>262.10972469796002</v>
      </c>
      <c r="S10" s="101"/>
      <c r="T10" s="101">
        <v>3007.6261875</v>
      </c>
      <c r="U10" s="101">
        <f t="shared" si="6"/>
        <v>3007.6261875</v>
      </c>
      <c r="V10" s="104"/>
      <c r="W10" s="104">
        <v>856.06920000000002</v>
      </c>
      <c r="X10" s="101">
        <f t="shared" si="7"/>
        <v>856.06920000000002</v>
      </c>
      <c r="Y10" s="102"/>
      <c r="Z10" s="102">
        <f t="shared" si="8"/>
        <v>284.63284551714258</v>
      </c>
      <c r="AA10" s="101"/>
      <c r="AB10" s="101">
        <v>3176.0532539999999</v>
      </c>
      <c r="AC10" s="101">
        <f t="shared" si="9"/>
        <v>3176.0532539999999</v>
      </c>
      <c r="AD10" s="104"/>
      <c r="AE10" s="104">
        <v>967.35819600000002</v>
      </c>
      <c r="AF10" s="101">
        <f t="shared" si="10"/>
        <v>967.35819600000002</v>
      </c>
      <c r="AG10" s="102"/>
      <c r="AH10" s="102">
        <f t="shared" si="11"/>
        <v>304.57870779769991</v>
      </c>
      <c r="AI10" s="101"/>
      <c r="AJ10" s="101">
        <v>3344.3840764619999</v>
      </c>
      <c r="AK10" s="101">
        <f t="shared" si="12"/>
        <v>3344.3840764619999</v>
      </c>
      <c r="AL10" s="104"/>
      <c r="AM10" s="104">
        <v>1116.331358184</v>
      </c>
      <c r="AN10" s="101">
        <f t="shared" si="13"/>
        <v>1116.331358184</v>
      </c>
      <c r="AO10" s="102"/>
      <c r="AP10" s="102">
        <f t="shared" si="14"/>
        <v>333.79280987516211</v>
      </c>
    </row>
    <row r="11" spans="1:42" ht="19.5" customHeight="1">
      <c r="A11" s="103">
        <v>5</v>
      </c>
      <c r="B11" s="110" t="s">
        <v>11</v>
      </c>
      <c r="C11" s="101"/>
      <c r="D11" s="101"/>
      <c r="E11" s="101">
        <f t="shared" si="0"/>
        <v>0</v>
      </c>
      <c r="F11" s="104"/>
      <c r="G11" s="104"/>
      <c r="H11" s="101">
        <f t="shared" si="1"/>
        <v>0</v>
      </c>
      <c r="I11" s="102"/>
      <c r="J11" s="102"/>
      <c r="K11" s="101"/>
      <c r="L11" s="101">
        <v>0</v>
      </c>
      <c r="M11" s="101">
        <f t="shared" si="3"/>
        <v>0</v>
      </c>
      <c r="N11" s="104"/>
      <c r="O11" s="104">
        <v>0</v>
      </c>
      <c r="P11" s="101">
        <f t="shared" si="4"/>
        <v>0</v>
      </c>
      <c r="Q11" s="102"/>
      <c r="R11" s="102"/>
      <c r="S11" s="101"/>
      <c r="T11" s="101">
        <v>0</v>
      </c>
      <c r="U11" s="101">
        <f t="shared" si="6"/>
        <v>0</v>
      </c>
      <c r="V11" s="104"/>
      <c r="W11" s="104">
        <v>0</v>
      </c>
      <c r="X11" s="101">
        <f t="shared" si="7"/>
        <v>0</v>
      </c>
      <c r="Y11" s="102"/>
      <c r="Z11" s="102"/>
      <c r="AA11" s="101"/>
      <c r="AB11" s="101">
        <v>0</v>
      </c>
      <c r="AC11" s="101">
        <f t="shared" si="9"/>
        <v>0</v>
      </c>
      <c r="AD11" s="104"/>
      <c r="AE11" s="104">
        <v>0</v>
      </c>
      <c r="AF11" s="101">
        <f t="shared" si="10"/>
        <v>0</v>
      </c>
      <c r="AG11" s="102"/>
      <c r="AH11" s="102"/>
      <c r="AI11" s="101"/>
      <c r="AJ11" s="101">
        <v>0</v>
      </c>
      <c r="AK11" s="101">
        <f t="shared" si="12"/>
        <v>0</v>
      </c>
      <c r="AL11" s="104"/>
      <c r="AM11" s="104">
        <v>0</v>
      </c>
      <c r="AN11" s="101">
        <f t="shared" si="13"/>
        <v>0</v>
      </c>
      <c r="AO11" s="102"/>
      <c r="AP11" s="102"/>
    </row>
    <row r="12" spans="1:42" ht="19.5" customHeight="1">
      <c r="A12" s="103">
        <v>6</v>
      </c>
      <c r="B12" s="110" t="s">
        <v>12</v>
      </c>
      <c r="C12" s="101"/>
      <c r="D12" s="101">
        <v>1940</v>
      </c>
      <c r="E12" s="101">
        <f t="shared" si="0"/>
        <v>1940</v>
      </c>
      <c r="F12" s="104"/>
      <c r="G12" s="104">
        <v>1220</v>
      </c>
      <c r="H12" s="101">
        <f t="shared" si="1"/>
        <v>1220</v>
      </c>
      <c r="I12" s="102"/>
      <c r="J12" s="102">
        <f t="shared" si="2"/>
        <v>628.86597938144325</v>
      </c>
      <c r="K12" s="101"/>
      <c r="L12" s="101">
        <v>2061.25</v>
      </c>
      <c r="M12" s="101">
        <f t="shared" si="3"/>
        <v>2061.25</v>
      </c>
      <c r="N12" s="104"/>
      <c r="O12" s="104">
        <v>1434.72</v>
      </c>
      <c r="P12" s="101">
        <f t="shared" si="4"/>
        <v>1434.72</v>
      </c>
      <c r="Q12" s="102"/>
      <c r="R12" s="102">
        <f t="shared" si="5"/>
        <v>696.04366282595515</v>
      </c>
      <c r="S12" s="101"/>
      <c r="T12" s="101">
        <v>2182.86375</v>
      </c>
      <c r="U12" s="101">
        <f t="shared" si="6"/>
        <v>2182.86375</v>
      </c>
      <c r="V12" s="104"/>
      <c r="W12" s="104">
        <v>1649.9280000000001</v>
      </c>
      <c r="X12" s="101">
        <f t="shared" si="7"/>
        <v>1649.9280000000001</v>
      </c>
      <c r="Y12" s="102"/>
      <c r="Z12" s="102">
        <f t="shared" si="8"/>
        <v>755.85478021704284</v>
      </c>
      <c r="AA12" s="101"/>
      <c r="AB12" s="101">
        <v>2305.10412</v>
      </c>
      <c r="AC12" s="101">
        <f t="shared" si="9"/>
        <v>2305.10412</v>
      </c>
      <c r="AD12" s="104"/>
      <c r="AE12" s="104">
        <v>1864.4186400000001</v>
      </c>
      <c r="AF12" s="101">
        <f t="shared" si="10"/>
        <v>1864.4186400000001</v>
      </c>
      <c r="AG12" s="102"/>
      <c r="AH12" s="102">
        <f t="shared" si="11"/>
        <v>808.82187655800999</v>
      </c>
      <c r="AI12" s="101"/>
      <c r="AJ12" s="101">
        <v>2427.2746383600002</v>
      </c>
      <c r="AK12" s="101">
        <f t="shared" si="12"/>
        <v>2427.2746383600002</v>
      </c>
      <c r="AL12" s="104"/>
      <c r="AM12" s="104">
        <v>2151.5391105600002</v>
      </c>
      <c r="AN12" s="101">
        <f t="shared" si="13"/>
        <v>2151.5391105600002</v>
      </c>
      <c r="AO12" s="102"/>
      <c r="AP12" s="102">
        <f t="shared" si="14"/>
        <v>886.40118285654637</v>
      </c>
    </row>
    <row r="13" spans="1:42" ht="19.5" customHeight="1">
      <c r="A13" s="103">
        <v>7</v>
      </c>
      <c r="B13" s="110" t="s">
        <v>13</v>
      </c>
      <c r="C13" s="101"/>
      <c r="D13" s="101"/>
      <c r="E13" s="101">
        <f t="shared" si="0"/>
        <v>0</v>
      </c>
      <c r="F13" s="104"/>
      <c r="G13" s="104"/>
      <c r="H13" s="101">
        <f t="shared" si="1"/>
        <v>0</v>
      </c>
      <c r="I13" s="102"/>
      <c r="J13" s="102"/>
      <c r="K13" s="101"/>
      <c r="L13" s="101">
        <v>0</v>
      </c>
      <c r="M13" s="101">
        <f t="shared" si="3"/>
        <v>0</v>
      </c>
      <c r="N13" s="104"/>
      <c r="O13" s="104">
        <v>0</v>
      </c>
      <c r="P13" s="101">
        <f t="shared" si="4"/>
        <v>0</v>
      </c>
      <c r="Q13" s="102"/>
      <c r="R13" s="102"/>
      <c r="S13" s="101"/>
      <c r="T13" s="101">
        <v>0</v>
      </c>
      <c r="U13" s="101">
        <f t="shared" si="6"/>
        <v>0</v>
      </c>
      <c r="V13" s="104"/>
      <c r="W13" s="104">
        <v>0</v>
      </c>
      <c r="X13" s="101">
        <f t="shared" si="7"/>
        <v>0</v>
      </c>
      <c r="Y13" s="102"/>
      <c r="Z13" s="102"/>
      <c r="AA13" s="101"/>
      <c r="AB13" s="101">
        <v>0</v>
      </c>
      <c r="AC13" s="101">
        <f t="shared" si="9"/>
        <v>0</v>
      </c>
      <c r="AD13" s="104"/>
      <c r="AE13" s="104">
        <v>0</v>
      </c>
      <c r="AF13" s="101">
        <f t="shared" si="10"/>
        <v>0</v>
      </c>
      <c r="AG13" s="102"/>
      <c r="AH13" s="102"/>
      <c r="AI13" s="101"/>
      <c r="AJ13" s="101">
        <v>0</v>
      </c>
      <c r="AK13" s="101">
        <f t="shared" si="12"/>
        <v>0</v>
      </c>
      <c r="AL13" s="104"/>
      <c r="AM13" s="104">
        <v>0</v>
      </c>
      <c r="AN13" s="101">
        <f t="shared" si="13"/>
        <v>0</v>
      </c>
      <c r="AO13" s="102"/>
      <c r="AP13" s="102"/>
    </row>
    <row r="14" spans="1:42" ht="19.5" customHeight="1">
      <c r="A14" s="103">
        <v>8</v>
      </c>
      <c r="B14" s="110" t="s">
        <v>14</v>
      </c>
      <c r="C14" s="101"/>
      <c r="D14" s="101"/>
      <c r="E14" s="101">
        <f t="shared" si="0"/>
        <v>0</v>
      </c>
      <c r="F14" s="104"/>
      <c r="G14" s="104"/>
      <c r="H14" s="101">
        <f t="shared" si="1"/>
        <v>0</v>
      </c>
      <c r="I14" s="102"/>
      <c r="J14" s="102"/>
      <c r="K14" s="101"/>
      <c r="L14" s="101">
        <v>0</v>
      </c>
      <c r="M14" s="101">
        <f t="shared" si="3"/>
        <v>0</v>
      </c>
      <c r="N14" s="104"/>
      <c r="O14" s="104">
        <v>0</v>
      </c>
      <c r="P14" s="101">
        <f t="shared" si="4"/>
        <v>0</v>
      </c>
      <c r="Q14" s="102"/>
      <c r="R14" s="102"/>
      <c r="S14" s="101"/>
      <c r="T14" s="101">
        <v>0</v>
      </c>
      <c r="U14" s="101">
        <f t="shared" si="6"/>
        <v>0</v>
      </c>
      <c r="V14" s="104"/>
      <c r="W14" s="104">
        <v>0</v>
      </c>
      <c r="X14" s="101">
        <f t="shared" si="7"/>
        <v>0</v>
      </c>
      <c r="Y14" s="102"/>
      <c r="Z14" s="102"/>
      <c r="AA14" s="101"/>
      <c r="AB14" s="101">
        <v>0</v>
      </c>
      <c r="AC14" s="101">
        <f t="shared" si="9"/>
        <v>0</v>
      </c>
      <c r="AD14" s="104"/>
      <c r="AE14" s="104">
        <v>0</v>
      </c>
      <c r="AF14" s="101">
        <f t="shared" si="10"/>
        <v>0</v>
      </c>
      <c r="AG14" s="102"/>
      <c r="AH14" s="102"/>
      <c r="AI14" s="101"/>
      <c r="AJ14" s="101">
        <v>0</v>
      </c>
      <c r="AK14" s="101">
        <f t="shared" si="12"/>
        <v>0</v>
      </c>
      <c r="AL14" s="104"/>
      <c r="AM14" s="104">
        <v>0</v>
      </c>
      <c r="AN14" s="101">
        <f t="shared" si="13"/>
        <v>0</v>
      </c>
      <c r="AO14" s="102"/>
      <c r="AP14" s="102"/>
    </row>
    <row r="15" spans="1:42" ht="19.5" customHeight="1">
      <c r="A15" s="103">
        <v>9</v>
      </c>
      <c r="B15" s="110" t="s">
        <v>15</v>
      </c>
      <c r="C15" s="101"/>
      <c r="D15" s="101">
        <v>170</v>
      </c>
      <c r="E15" s="101">
        <f t="shared" si="0"/>
        <v>170</v>
      </c>
      <c r="F15" s="104"/>
      <c r="G15" s="104">
        <v>210</v>
      </c>
      <c r="H15" s="101">
        <f t="shared" si="1"/>
        <v>210</v>
      </c>
      <c r="I15" s="102"/>
      <c r="J15" s="102">
        <f t="shared" si="2"/>
        <v>1235.2941176470588</v>
      </c>
      <c r="K15" s="101"/>
      <c r="L15" s="101">
        <v>180.625</v>
      </c>
      <c r="M15" s="101">
        <f t="shared" si="3"/>
        <v>180.625</v>
      </c>
      <c r="N15" s="104"/>
      <c r="O15" s="104">
        <v>246.96</v>
      </c>
      <c r="P15" s="101">
        <f t="shared" si="4"/>
        <v>246.96</v>
      </c>
      <c r="Q15" s="102"/>
      <c r="R15" s="102">
        <f t="shared" si="5"/>
        <v>1367.2525951557093</v>
      </c>
      <c r="S15" s="101"/>
      <c r="T15" s="101">
        <v>191.28187500000001</v>
      </c>
      <c r="U15" s="101">
        <f t="shared" si="6"/>
        <v>191.28187500000001</v>
      </c>
      <c r="V15" s="104"/>
      <c r="W15" s="104">
        <v>284.00400000000002</v>
      </c>
      <c r="X15" s="101">
        <f t="shared" si="7"/>
        <v>284.00400000000002</v>
      </c>
      <c r="Y15" s="102"/>
      <c r="Z15" s="102">
        <f t="shared" si="8"/>
        <v>1484.7407784977013</v>
      </c>
      <c r="AA15" s="101"/>
      <c r="AB15" s="101">
        <v>201.99366000000001</v>
      </c>
      <c r="AC15" s="101">
        <f t="shared" si="9"/>
        <v>201.99366000000001</v>
      </c>
      <c r="AD15" s="104"/>
      <c r="AE15" s="104">
        <v>320.92452000000003</v>
      </c>
      <c r="AF15" s="101">
        <f t="shared" si="10"/>
        <v>320.92452000000003</v>
      </c>
      <c r="AG15" s="102"/>
      <c r="AH15" s="102">
        <f t="shared" si="11"/>
        <v>1588.785113354548</v>
      </c>
      <c r="AI15" s="101"/>
      <c r="AJ15" s="101">
        <v>212.69932398</v>
      </c>
      <c r="AK15" s="101">
        <f t="shared" si="12"/>
        <v>212.69932398</v>
      </c>
      <c r="AL15" s="104"/>
      <c r="AM15" s="104">
        <v>370.34689608000002</v>
      </c>
      <c r="AN15" s="101">
        <f t="shared" si="13"/>
        <v>370.34689608000002</v>
      </c>
      <c r="AO15" s="102"/>
      <c r="AP15" s="102">
        <f t="shared" si="14"/>
        <v>1741.1757082726956</v>
      </c>
    </row>
    <row r="16" spans="1:42" ht="19.5" customHeight="1">
      <c r="A16" s="103">
        <v>10</v>
      </c>
      <c r="B16" s="110" t="s">
        <v>16</v>
      </c>
      <c r="C16" s="101"/>
      <c r="D16" s="101">
        <v>2468</v>
      </c>
      <c r="E16" s="101">
        <f t="shared" si="0"/>
        <v>2468</v>
      </c>
      <c r="F16" s="104"/>
      <c r="G16" s="104">
        <v>1650</v>
      </c>
      <c r="H16" s="101">
        <f t="shared" si="1"/>
        <v>1650</v>
      </c>
      <c r="I16" s="102"/>
      <c r="J16" s="102">
        <f t="shared" si="2"/>
        <v>668.55753646677476</v>
      </c>
      <c r="K16" s="101"/>
      <c r="L16" s="101">
        <v>2622.25</v>
      </c>
      <c r="M16" s="101">
        <f t="shared" si="3"/>
        <v>2622.25</v>
      </c>
      <c r="N16" s="104"/>
      <c r="O16" s="104">
        <v>1940.4</v>
      </c>
      <c r="P16" s="101">
        <f t="shared" si="4"/>
        <v>1940.4</v>
      </c>
      <c r="Q16" s="102"/>
      <c r="R16" s="102">
        <f t="shared" si="5"/>
        <v>739.97521212699019</v>
      </c>
      <c r="S16" s="101"/>
      <c r="T16" s="101">
        <v>2776.9627500000001</v>
      </c>
      <c r="U16" s="101">
        <f t="shared" si="6"/>
        <v>2776.9627500000001</v>
      </c>
      <c r="V16" s="104"/>
      <c r="W16" s="104">
        <v>2231.46</v>
      </c>
      <c r="X16" s="101">
        <f t="shared" si="7"/>
        <v>2231.46</v>
      </c>
      <c r="Y16" s="102"/>
      <c r="Z16" s="102">
        <f t="shared" si="8"/>
        <v>803.56137294243501</v>
      </c>
      <c r="AA16" s="101"/>
      <c r="AB16" s="101">
        <v>2932.4726639999999</v>
      </c>
      <c r="AC16" s="101">
        <f t="shared" si="9"/>
        <v>2932.4726639999999</v>
      </c>
      <c r="AD16" s="104"/>
      <c r="AE16" s="104">
        <v>2521.5497999999998</v>
      </c>
      <c r="AF16" s="101">
        <f t="shared" si="10"/>
        <v>2521.5497999999998</v>
      </c>
      <c r="AG16" s="102"/>
      <c r="AH16" s="102">
        <f t="shared" si="11"/>
        <v>859.87154490999205</v>
      </c>
      <c r="AI16" s="101"/>
      <c r="AJ16" s="101">
        <v>3087.8937151919999</v>
      </c>
      <c r="AK16" s="101">
        <f t="shared" si="12"/>
        <v>3087.8937151919999</v>
      </c>
      <c r="AL16" s="104"/>
      <c r="AM16" s="104">
        <v>2909.8684691999997</v>
      </c>
      <c r="AN16" s="101">
        <f t="shared" si="13"/>
        <v>2909.8684691999997</v>
      </c>
      <c r="AO16" s="102"/>
      <c r="AP16" s="102">
        <f t="shared" si="14"/>
        <v>942.34735311123529</v>
      </c>
    </row>
    <row r="17" spans="1:42" ht="19.5" customHeight="1">
      <c r="A17" s="103">
        <v>11</v>
      </c>
      <c r="B17" s="110" t="s">
        <v>17</v>
      </c>
      <c r="C17" s="101"/>
      <c r="D17" s="101">
        <v>369</v>
      </c>
      <c r="E17" s="101">
        <f t="shared" si="0"/>
        <v>369</v>
      </c>
      <c r="F17" s="104"/>
      <c r="G17" s="104">
        <v>180</v>
      </c>
      <c r="H17" s="101">
        <f t="shared" si="1"/>
        <v>180</v>
      </c>
      <c r="I17" s="102"/>
      <c r="J17" s="102">
        <f t="shared" si="2"/>
        <v>487.80487804878049</v>
      </c>
      <c r="K17" s="101"/>
      <c r="L17" s="101">
        <v>392.0625</v>
      </c>
      <c r="M17" s="101">
        <f t="shared" si="3"/>
        <v>392.0625</v>
      </c>
      <c r="N17" s="104"/>
      <c r="O17" s="104">
        <v>211.68</v>
      </c>
      <c r="P17" s="101">
        <f t="shared" si="4"/>
        <v>211.68</v>
      </c>
      <c r="Q17" s="102"/>
      <c r="R17" s="102">
        <f t="shared" si="5"/>
        <v>539.91391678622665</v>
      </c>
      <c r="S17" s="101"/>
      <c r="T17" s="101">
        <v>415.1941875</v>
      </c>
      <c r="U17" s="101">
        <f t="shared" si="6"/>
        <v>415.1941875</v>
      </c>
      <c r="V17" s="104"/>
      <c r="W17" s="104">
        <v>243.43200000000002</v>
      </c>
      <c r="X17" s="101">
        <f t="shared" si="7"/>
        <v>243.43200000000002</v>
      </c>
      <c r="Y17" s="102"/>
      <c r="Z17" s="102">
        <f t="shared" si="8"/>
        <v>586.30878593405168</v>
      </c>
      <c r="AA17" s="101"/>
      <c r="AB17" s="101">
        <v>438.44506200000001</v>
      </c>
      <c r="AC17" s="101">
        <f t="shared" si="9"/>
        <v>438.44506200000001</v>
      </c>
      <c r="AD17" s="104"/>
      <c r="AE17" s="104">
        <v>275.07816000000003</v>
      </c>
      <c r="AF17" s="101">
        <f t="shared" si="10"/>
        <v>275.07816000000003</v>
      </c>
      <c r="AG17" s="102"/>
      <c r="AH17" s="102">
        <f t="shared" si="11"/>
        <v>627.39481828170301</v>
      </c>
      <c r="AI17" s="101"/>
      <c r="AJ17" s="101">
        <v>461.68265028600001</v>
      </c>
      <c r="AK17" s="101">
        <f t="shared" si="12"/>
        <v>461.68265028600001</v>
      </c>
      <c r="AL17" s="104"/>
      <c r="AM17" s="104">
        <v>317.44019664000001</v>
      </c>
      <c r="AN17" s="101">
        <f t="shared" si="13"/>
        <v>317.44019664000001</v>
      </c>
      <c r="AO17" s="102"/>
      <c r="AP17" s="102">
        <f t="shared" si="14"/>
        <v>687.57228898108769</v>
      </c>
    </row>
    <row r="18" spans="1:42" ht="19.5" customHeight="1">
      <c r="A18" s="103">
        <v>12</v>
      </c>
      <c r="B18" s="110" t="s">
        <v>18</v>
      </c>
      <c r="C18" s="101"/>
      <c r="D18" s="101">
        <v>2125</v>
      </c>
      <c r="E18" s="101">
        <f t="shared" si="0"/>
        <v>2125</v>
      </c>
      <c r="F18" s="104"/>
      <c r="G18" s="104">
        <v>1120</v>
      </c>
      <c r="H18" s="101">
        <f t="shared" si="1"/>
        <v>1120</v>
      </c>
      <c r="I18" s="102"/>
      <c r="J18" s="102">
        <f t="shared" si="2"/>
        <v>527.05882352941171</v>
      </c>
      <c r="K18" s="101"/>
      <c r="L18" s="101">
        <v>2257.8125</v>
      </c>
      <c r="M18" s="101">
        <f t="shared" si="3"/>
        <v>2257.8125</v>
      </c>
      <c r="N18" s="104"/>
      <c r="O18" s="104">
        <v>1317.12</v>
      </c>
      <c r="P18" s="101">
        <f t="shared" si="4"/>
        <v>1317.12</v>
      </c>
      <c r="Q18" s="102"/>
      <c r="R18" s="102">
        <f t="shared" si="5"/>
        <v>583.36110726643597</v>
      </c>
      <c r="S18" s="101"/>
      <c r="T18" s="101">
        <v>2391.0234375</v>
      </c>
      <c r="U18" s="101">
        <f t="shared" si="6"/>
        <v>2391.0234375</v>
      </c>
      <c r="V18" s="104"/>
      <c r="W18" s="104">
        <v>1514.6879999999999</v>
      </c>
      <c r="X18" s="101">
        <f t="shared" si="7"/>
        <v>1514.6879999999999</v>
      </c>
      <c r="Y18" s="102"/>
      <c r="Z18" s="102">
        <f t="shared" si="8"/>
        <v>633.48939882568584</v>
      </c>
      <c r="AA18" s="101"/>
      <c r="AB18" s="101">
        <v>2524.9207500000002</v>
      </c>
      <c r="AC18" s="101">
        <f t="shared" si="9"/>
        <v>2524.9207500000002</v>
      </c>
      <c r="AD18" s="104"/>
      <c r="AE18" s="104">
        <v>1711.5974399999998</v>
      </c>
      <c r="AF18" s="101">
        <f t="shared" si="10"/>
        <v>1711.5974399999998</v>
      </c>
      <c r="AG18" s="102"/>
      <c r="AH18" s="102">
        <f t="shared" si="11"/>
        <v>677.88164836460692</v>
      </c>
      <c r="AI18" s="101"/>
      <c r="AJ18" s="101">
        <v>2658.7415497500001</v>
      </c>
      <c r="AK18" s="101">
        <f t="shared" si="12"/>
        <v>2658.7415497500001</v>
      </c>
      <c r="AL18" s="104"/>
      <c r="AM18" s="104">
        <v>1975.1834457599998</v>
      </c>
      <c r="AN18" s="101">
        <f t="shared" si="13"/>
        <v>1975.1834457599998</v>
      </c>
      <c r="AO18" s="102"/>
      <c r="AP18" s="102">
        <f t="shared" si="14"/>
        <v>742.90163552968329</v>
      </c>
    </row>
    <row r="19" spans="1:42" ht="19.5" customHeight="1">
      <c r="A19" s="103">
        <v>13</v>
      </c>
      <c r="B19" s="110" t="s">
        <v>19</v>
      </c>
      <c r="C19" s="101"/>
      <c r="D19" s="101">
        <v>12500</v>
      </c>
      <c r="E19" s="101">
        <f t="shared" si="0"/>
        <v>12500</v>
      </c>
      <c r="F19" s="104"/>
      <c r="G19" s="104">
        <v>6500</v>
      </c>
      <c r="H19" s="101">
        <f t="shared" si="1"/>
        <v>6500</v>
      </c>
      <c r="I19" s="102"/>
      <c r="J19" s="102">
        <f t="shared" si="2"/>
        <v>520</v>
      </c>
      <c r="K19" s="101"/>
      <c r="L19" s="101">
        <v>13281.25</v>
      </c>
      <c r="M19" s="101">
        <f t="shared" si="3"/>
        <v>13281.25</v>
      </c>
      <c r="N19" s="104"/>
      <c r="O19" s="104">
        <v>7644</v>
      </c>
      <c r="P19" s="101">
        <f t="shared" si="4"/>
        <v>7644</v>
      </c>
      <c r="Q19" s="102"/>
      <c r="R19" s="102">
        <f t="shared" si="5"/>
        <v>575.5482352941176</v>
      </c>
      <c r="S19" s="101"/>
      <c r="T19" s="101">
        <v>14064.84375</v>
      </c>
      <c r="U19" s="101">
        <f t="shared" si="6"/>
        <v>14064.84375</v>
      </c>
      <c r="V19" s="104"/>
      <c r="W19" s="104">
        <v>8790.6</v>
      </c>
      <c r="X19" s="101">
        <f t="shared" si="7"/>
        <v>8790.6</v>
      </c>
      <c r="Y19" s="102"/>
      <c r="Z19" s="102">
        <f t="shared" si="8"/>
        <v>625.00516580569899</v>
      </c>
      <c r="AA19" s="101"/>
      <c r="AB19" s="101">
        <v>14852.475</v>
      </c>
      <c r="AC19" s="101">
        <f t="shared" si="9"/>
        <v>14852.475</v>
      </c>
      <c r="AD19" s="104"/>
      <c r="AE19" s="104">
        <v>9933.3780000000006</v>
      </c>
      <c r="AF19" s="101">
        <f t="shared" si="10"/>
        <v>9933.3780000000006</v>
      </c>
      <c r="AG19" s="102"/>
      <c r="AH19" s="102">
        <f t="shared" si="11"/>
        <v>668.80287628829535</v>
      </c>
      <c r="AI19" s="101"/>
      <c r="AJ19" s="101">
        <v>15639.656175</v>
      </c>
      <c r="AK19" s="101">
        <f t="shared" si="12"/>
        <v>15639.656175</v>
      </c>
      <c r="AL19" s="104"/>
      <c r="AM19" s="104">
        <v>11463.118212000001</v>
      </c>
      <c r="AN19" s="101">
        <f t="shared" si="13"/>
        <v>11463.118212000001</v>
      </c>
      <c r="AO19" s="102"/>
      <c r="AP19" s="102">
        <f t="shared" si="14"/>
        <v>732.95206005383943</v>
      </c>
    </row>
    <row r="20" spans="1:42" ht="19.5" customHeight="1">
      <c r="A20" s="103">
        <v>14</v>
      </c>
      <c r="B20" s="110" t="s">
        <v>20</v>
      </c>
      <c r="C20" s="101"/>
      <c r="D20" s="101">
        <v>500</v>
      </c>
      <c r="E20" s="101">
        <f t="shared" si="0"/>
        <v>500</v>
      </c>
      <c r="F20" s="104"/>
      <c r="G20" s="104">
        <v>610</v>
      </c>
      <c r="H20" s="101">
        <f t="shared" si="1"/>
        <v>610</v>
      </c>
      <c r="I20" s="102"/>
      <c r="J20" s="102">
        <f t="shared" si="2"/>
        <v>1220</v>
      </c>
      <c r="K20" s="101"/>
      <c r="L20" s="101">
        <v>531.25</v>
      </c>
      <c r="M20" s="101">
        <f t="shared" si="3"/>
        <v>531.25</v>
      </c>
      <c r="N20" s="104"/>
      <c r="O20" s="104">
        <v>717.36</v>
      </c>
      <c r="P20" s="101">
        <f t="shared" si="4"/>
        <v>717.36</v>
      </c>
      <c r="Q20" s="102"/>
      <c r="R20" s="102">
        <f t="shared" si="5"/>
        <v>1350.3247058823529</v>
      </c>
      <c r="S20" s="101"/>
      <c r="T20" s="101">
        <v>562.59375</v>
      </c>
      <c r="U20" s="101">
        <f t="shared" si="6"/>
        <v>562.59375</v>
      </c>
      <c r="V20" s="104"/>
      <c r="W20" s="104">
        <v>824.96400000000006</v>
      </c>
      <c r="X20" s="101">
        <f t="shared" si="7"/>
        <v>824.96400000000006</v>
      </c>
      <c r="Y20" s="102"/>
      <c r="Z20" s="102">
        <f t="shared" si="8"/>
        <v>1466.3582736210631</v>
      </c>
      <c r="AA20" s="101"/>
      <c r="AB20" s="101">
        <v>594.09900000000005</v>
      </c>
      <c r="AC20" s="101">
        <f t="shared" si="9"/>
        <v>594.09900000000005</v>
      </c>
      <c r="AD20" s="104"/>
      <c r="AE20" s="104">
        <v>932.20932000000005</v>
      </c>
      <c r="AF20" s="101">
        <f t="shared" si="10"/>
        <v>932.20932000000005</v>
      </c>
      <c r="AG20" s="102"/>
      <c r="AH20" s="102">
        <f t="shared" si="11"/>
        <v>1569.1144405225391</v>
      </c>
      <c r="AI20" s="101"/>
      <c r="AJ20" s="101">
        <v>625.58624700000007</v>
      </c>
      <c r="AK20" s="101">
        <f t="shared" si="12"/>
        <v>625.58624700000007</v>
      </c>
      <c r="AL20" s="104"/>
      <c r="AM20" s="104">
        <v>1075.7695552800001</v>
      </c>
      <c r="AN20" s="101">
        <f t="shared" si="13"/>
        <v>1075.7695552800001</v>
      </c>
      <c r="AO20" s="102"/>
      <c r="AP20" s="102">
        <f t="shared" si="14"/>
        <v>1719.6182947416999</v>
      </c>
    </row>
    <row r="21" spans="1:42" s="120" customFormat="1" ht="19.5" customHeight="1">
      <c r="A21" s="113">
        <v>15</v>
      </c>
      <c r="B21" s="114" t="s">
        <v>21</v>
      </c>
      <c r="C21" s="116"/>
      <c r="D21" s="116">
        <v>9450</v>
      </c>
      <c r="E21" s="116">
        <f t="shared" si="0"/>
        <v>9450</v>
      </c>
      <c r="F21" s="117"/>
      <c r="G21" s="117">
        <v>5193</v>
      </c>
      <c r="H21" s="116">
        <f t="shared" si="1"/>
        <v>5193</v>
      </c>
      <c r="I21" s="119"/>
      <c r="J21" s="119">
        <f t="shared" si="2"/>
        <v>549.52380952380952</v>
      </c>
      <c r="K21" s="116"/>
      <c r="L21" s="116">
        <v>10040.625</v>
      </c>
      <c r="M21" s="116">
        <f t="shared" si="3"/>
        <v>10040.625</v>
      </c>
      <c r="N21" s="117"/>
      <c r="O21" s="117">
        <v>6106.9679999999998</v>
      </c>
      <c r="P21" s="116">
        <f t="shared" si="4"/>
        <v>6106.9679999999998</v>
      </c>
      <c r="Q21" s="119"/>
      <c r="R21" s="119">
        <f t="shared" si="5"/>
        <v>608.2258823529412</v>
      </c>
      <c r="S21" s="116"/>
      <c r="T21" s="116">
        <v>10633.021875</v>
      </c>
      <c r="U21" s="116">
        <f t="shared" si="6"/>
        <v>10633.021875</v>
      </c>
      <c r="V21" s="117"/>
      <c r="W21" s="117">
        <v>7023.0131999999994</v>
      </c>
      <c r="X21" s="116">
        <f t="shared" si="7"/>
        <v>7023.0131999999994</v>
      </c>
      <c r="Y21" s="119"/>
      <c r="Z21" s="119">
        <f t="shared" si="8"/>
        <v>660.49080708770748</v>
      </c>
      <c r="AA21" s="116"/>
      <c r="AB21" s="116">
        <v>11228.471100000001</v>
      </c>
      <c r="AC21" s="116">
        <f t="shared" si="9"/>
        <v>11228.471100000001</v>
      </c>
      <c r="AD21" s="117"/>
      <c r="AE21" s="117">
        <v>7936.004915999999</v>
      </c>
      <c r="AF21" s="116">
        <f t="shared" si="10"/>
        <v>7936.004915999999</v>
      </c>
      <c r="AG21" s="119"/>
      <c r="AH21" s="119">
        <f t="shared" si="11"/>
        <v>706.77520076620215</v>
      </c>
      <c r="AI21" s="116"/>
      <c r="AJ21" s="116">
        <v>11823.580068300002</v>
      </c>
      <c r="AK21" s="116">
        <f t="shared" si="12"/>
        <v>11823.580068300002</v>
      </c>
      <c r="AL21" s="117"/>
      <c r="AM21" s="117">
        <v>9158.1496730639992</v>
      </c>
      <c r="AN21" s="116">
        <f t="shared" si="13"/>
        <v>9158.1496730639992</v>
      </c>
      <c r="AO21" s="119"/>
      <c r="AP21" s="119">
        <f t="shared" si="14"/>
        <v>774.56655430598028</v>
      </c>
    </row>
    <row r="22" spans="1:42" ht="19.5" customHeight="1">
      <c r="A22" s="103">
        <v>16</v>
      </c>
      <c r="B22" s="110" t="s">
        <v>22</v>
      </c>
      <c r="C22" s="101"/>
      <c r="D22" s="101">
        <v>3720</v>
      </c>
      <c r="E22" s="101">
        <f t="shared" si="0"/>
        <v>3720</v>
      </c>
      <c r="F22" s="104"/>
      <c r="G22" s="104">
        <v>1540</v>
      </c>
      <c r="H22" s="101">
        <f t="shared" si="1"/>
        <v>1540</v>
      </c>
      <c r="I22" s="102"/>
      <c r="J22" s="102">
        <f t="shared" si="2"/>
        <v>413.97849462365593</v>
      </c>
      <c r="K22" s="101"/>
      <c r="L22" s="101">
        <v>3952.5</v>
      </c>
      <c r="M22" s="101">
        <f t="shared" si="3"/>
        <v>3952.5</v>
      </c>
      <c r="N22" s="104"/>
      <c r="O22" s="104">
        <v>1811.04</v>
      </c>
      <c r="P22" s="101">
        <f t="shared" si="4"/>
        <v>1811.04</v>
      </c>
      <c r="Q22" s="102"/>
      <c r="R22" s="102">
        <f t="shared" si="5"/>
        <v>458.20113851992409</v>
      </c>
      <c r="S22" s="101"/>
      <c r="T22" s="101">
        <v>4185.6975000000002</v>
      </c>
      <c r="U22" s="101">
        <f t="shared" si="6"/>
        <v>4185.6975000000002</v>
      </c>
      <c r="V22" s="104"/>
      <c r="W22" s="104">
        <v>2082.6959999999999</v>
      </c>
      <c r="X22" s="101">
        <f t="shared" si="7"/>
        <v>2082.6959999999999</v>
      </c>
      <c r="Y22" s="102"/>
      <c r="Z22" s="102">
        <f t="shared" si="8"/>
        <v>497.57441860048414</v>
      </c>
      <c r="AA22" s="101"/>
      <c r="AB22" s="101">
        <v>4420.09656</v>
      </c>
      <c r="AC22" s="101">
        <f t="shared" si="9"/>
        <v>4420.09656</v>
      </c>
      <c r="AD22" s="104"/>
      <c r="AE22" s="104">
        <v>2353.4464800000001</v>
      </c>
      <c r="AF22" s="101">
        <f t="shared" si="10"/>
        <v>2353.4464800000001</v>
      </c>
      <c r="AG22" s="102"/>
      <c r="AH22" s="102">
        <f t="shared" si="11"/>
        <v>532.44232293423022</v>
      </c>
      <c r="AI22" s="101"/>
      <c r="AJ22" s="101">
        <v>4654.36167768</v>
      </c>
      <c r="AK22" s="101">
        <f t="shared" si="12"/>
        <v>4654.36167768</v>
      </c>
      <c r="AL22" s="104"/>
      <c r="AM22" s="104">
        <v>2715.87723792</v>
      </c>
      <c r="AN22" s="101">
        <f t="shared" si="13"/>
        <v>2715.87723792</v>
      </c>
      <c r="AO22" s="102"/>
      <c r="AP22" s="102">
        <f t="shared" si="14"/>
        <v>583.5122893315305</v>
      </c>
    </row>
    <row r="23" spans="1:42" ht="19.5" customHeight="1">
      <c r="A23" s="103">
        <v>17</v>
      </c>
      <c r="B23" s="110" t="s">
        <v>23</v>
      </c>
      <c r="C23" s="101"/>
      <c r="D23" s="101">
        <v>300</v>
      </c>
      <c r="E23" s="101">
        <f t="shared" si="0"/>
        <v>300</v>
      </c>
      <c r="F23" s="104"/>
      <c r="G23" s="104">
        <v>380</v>
      </c>
      <c r="H23" s="101">
        <f t="shared" si="1"/>
        <v>380</v>
      </c>
      <c r="I23" s="102"/>
      <c r="J23" s="102">
        <f t="shared" si="2"/>
        <v>1266.6666666666667</v>
      </c>
      <c r="K23" s="101"/>
      <c r="L23" s="101">
        <v>318.75</v>
      </c>
      <c r="M23" s="101">
        <f t="shared" si="3"/>
        <v>318.75</v>
      </c>
      <c r="N23" s="104"/>
      <c r="O23" s="104">
        <v>446.88</v>
      </c>
      <c r="P23" s="101">
        <f t="shared" si="4"/>
        <v>446.88</v>
      </c>
      <c r="Q23" s="102"/>
      <c r="R23" s="102">
        <f t="shared" si="5"/>
        <v>1401.9764705882353</v>
      </c>
      <c r="S23" s="101"/>
      <c r="T23" s="101">
        <v>337.55624999999998</v>
      </c>
      <c r="U23" s="101">
        <f t="shared" si="6"/>
        <v>337.55624999999998</v>
      </c>
      <c r="V23" s="104"/>
      <c r="W23" s="104">
        <v>513.91200000000003</v>
      </c>
      <c r="X23" s="101">
        <f t="shared" si="7"/>
        <v>513.91200000000003</v>
      </c>
      <c r="Y23" s="102"/>
      <c r="Z23" s="102">
        <f t="shared" si="8"/>
        <v>1522.4484808087543</v>
      </c>
      <c r="AA23" s="101"/>
      <c r="AB23" s="101">
        <v>356.45939999999996</v>
      </c>
      <c r="AC23" s="101">
        <f t="shared" si="9"/>
        <v>356.45939999999996</v>
      </c>
      <c r="AD23" s="104"/>
      <c r="AE23" s="104">
        <v>580.72055999999998</v>
      </c>
      <c r="AF23" s="101">
        <f t="shared" si="10"/>
        <v>580.72055999999998</v>
      </c>
      <c r="AG23" s="102"/>
      <c r="AH23" s="102">
        <f t="shared" si="11"/>
        <v>1629.1352114714887</v>
      </c>
      <c r="AI23" s="101"/>
      <c r="AJ23" s="101">
        <v>375.35174819999997</v>
      </c>
      <c r="AK23" s="101">
        <f t="shared" si="12"/>
        <v>375.35174819999997</v>
      </c>
      <c r="AL23" s="104"/>
      <c r="AM23" s="104">
        <v>670.15152623999995</v>
      </c>
      <c r="AN23" s="101">
        <f t="shared" si="13"/>
        <v>670.15152623999995</v>
      </c>
      <c r="AO23" s="102"/>
      <c r="AP23" s="102">
        <f t="shared" si="14"/>
        <v>1785.3960437208907</v>
      </c>
    </row>
    <row r="24" spans="1:42" ht="19.5" customHeight="1">
      <c r="A24" s="103">
        <v>18</v>
      </c>
      <c r="B24" s="110" t="s">
        <v>24</v>
      </c>
      <c r="C24" s="101"/>
      <c r="D24" s="101">
        <v>12050</v>
      </c>
      <c r="E24" s="101">
        <f t="shared" si="0"/>
        <v>12050</v>
      </c>
      <c r="F24" s="104"/>
      <c r="G24" s="104">
        <v>6540</v>
      </c>
      <c r="H24" s="101">
        <f t="shared" si="1"/>
        <v>6540</v>
      </c>
      <c r="I24" s="102"/>
      <c r="J24" s="102">
        <f t="shared" si="2"/>
        <v>542.7385892116182</v>
      </c>
      <c r="K24" s="101"/>
      <c r="L24" s="101">
        <v>12803.125</v>
      </c>
      <c r="M24" s="101">
        <f t="shared" si="3"/>
        <v>12803.125</v>
      </c>
      <c r="N24" s="104"/>
      <c r="O24" s="104">
        <v>7691.04</v>
      </c>
      <c r="P24" s="101">
        <f t="shared" si="4"/>
        <v>7691.04</v>
      </c>
      <c r="Q24" s="102"/>
      <c r="R24" s="102">
        <f t="shared" si="5"/>
        <v>600.71584085916527</v>
      </c>
      <c r="S24" s="101"/>
      <c r="T24" s="101">
        <v>13558.509375</v>
      </c>
      <c r="U24" s="101">
        <f t="shared" si="6"/>
        <v>13558.509375</v>
      </c>
      <c r="V24" s="104"/>
      <c r="W24" s="104">
        <v>8844.6959999999999</v>
      </c>
      <c r="X24" s="101">
        <f t="shared" si="7"/>
        <v>8844.6959999999999</v>
      </c>
      <c r="Y24" s="102"/>
      <c r="Z24" s="102">
        <f t="shared" si="8"/>
        <v>652.33542680645894</v>
      </c>
      <c r="AA24" s="101"/>
      <c r="AB24" s="101">
        <v>14317.785899999999</v>
      </c>
      <c r="AC24" s="101">
        <f t="shared" si="9"/>
        <v>14317.785899999999</v>
      </c>
      <c r="AD24" s="104"/>
      <c r="AE24" s="104">
        <v>9994.50648</v>
      </c>
      <c r="AF24" s="101">
        <f t="shared" si="10"/>
        <v>9994.50648</v>
      </c>
      <c r="AG24" s="102"/>
      <c r="AH24" s="102">
        <f t="shared" si="11"/>
        <v>698.04832603342675</v>
      </c>
      <c r="AI24" s="101"/>
      <c r="AJ24" s="101">
        <v>15076.628552699998</v>
      </c>
      <c r="AK24" s="101">
        <f t="shared" si="12"/>
        <v>15076.628552699998</v>
      </c>
      <c r="AL24" s="104"/>
      <c r="AM24" s="104">
        <v>11533.660477920001</v>
      </c>
      <c r="AN24" s="101">
        <f t="shared" si="13"/>
        <v>11533.660477920001</v>
      </c>
      <c r="AO24" s="102"/>
      <c r="AP24" s="102">
        <f t="shared" si="14"/>
        <v>765.0026289103273</v>
      </c>
    </row>
    <row r="25" spans="1:42" ht="19.5" customHeight="1">
      <c r="A25" s="103">
        <v>19</v>
      </c>
      <c r="B25" s="110" t="s">
        <v>25</v>
      </c>
      <c r="C25" s="101"/>
      <c r="D25" s="101">
        <v>9960</v>
      </c>
      <c r="E25" s="101">
        <f t="shared" si="0"/>
        <v>9960</v>
      </c>
      <c r="F25" s="104"/>
      <c r="G25" s="104">
        <v>4200</v>
      </c>
      <c r="H25" s="101">
        <f t="shared" si="1"/>
        <v>4200</v>
      </c>
      <c r="I25" s="102"/>
      <c r="J25" s="102">
        <f t="shared" si="2"/>
        <v>421.68674698795184</v>
      </c>
      <c r="K25" s="101"/>
      <c r="L25" s="101">
        <v>10582.5</v>
      </c>
      <c r="M25" s="101">
        <f t="shared" si="3"/>
        <v>10582.5</v>
      </c>
      <c r="N25" s="104"/>
      <c r="O25" s="104">
        <v>4939.2</v>
      </c>
      <c r="P25" s="101">
        <f t="shared" si="4"/>
        <v>4939.2</v>
      </c>
      <c r="Q25" s="102"/>
      <c r="R25" s="102">
        <f t="shared" si="5"/>
        <v>466.73281360737064</v>
      </c>
      <c r="S25" s="101"/>
      <c r="T25" s="101">
        <v>11206.8675</v>
      </c>
      <c r="U25" s="101">
        <f t="shared" si="6"/>
        <v>11206.8675</v>
      </c>
      <c r="V25" s="104"/>
      <c r="W25" s="104">
        <v>5680.08</v>
      </c>
      <c r="X25" s="101">
        <f t="shared" si="7"/>
        <v>5680.08</v>
      </c>
      <c r="Y25" s="102"/>
      <c r="Z25" s="102">
        <f t="shared" si="8"/>
        <v>506.83922157552053</v>
      </c>
      <c r="AA25" s="101"/>
      <c r="AB25" s="101">
        <v>11834.452080000001</v>
      </c>
      <c r="AC25" s="101">
        <f t="shared" si="9"/>
        <v>11834.452080000001</v>
      </c>
      <c r="AD25" s="104"/>
      <c r="AE25" s="104">
        <v>6418.4903999999997</v>
      </c>
      <c r="AF25" s="101">
        <f t="shared" si="10"/>
        <v>6418.4903999999997</v>
      </c>
      <c r="AG25" s="102"/>
      <c r="AH25" s="102">
        <f t="shared" si="11"/>
        <v>542.35636399653231</v>
      </c>
      <c r="AI25" s="101"/>
      <c r="AJ25" s="101">
        <v>12461.678040240002</v>
      </c>
      <c r="AK25" s="101">
        <f t="shared" si="12"/>
        <v>12461.678040240002</v>
      </c>
      <c r="AL25" s="104"/>
      <c r="AM25" s="104">
        <v>7406.9379215999998</v>
      </c>
      <c r="AN25" s="101">
        <f t="shared" si="13"/>
        <v>7406.9379215999998</v>
      </c>
      <c r="AO25" s="102"/>
      <c r="AP25" s="102">
        <f t="shared" si="14"/>
        <v>594.37724981196425</v>
      </c>
    </row>
    <row r="26" spans="1:42" ht="19.5" customHeight="1">
      <c r="A26" s="103">
        <v>20</v>
      </c>
      <c r="B26" s="110" t="s">
        <v>26</v>
      </c>
      <c r="C26" s="101"/>
      <c r="D26" s="101"/>
      <c r="E26" s="101">
        <f t="shared" si="0"/>
        <v>0</v>
      </c>
      <c r="F26" s="104"/>
      <c r="G26" s="104"/>
      <c r="H26" s="101">
        <f t="shared" si="1"/>
        <v>0</v>
      </c>
      <c r="I26" s="102"/>
      <c r="J26" s="102"/>
      <c r="K26" s="101"/>
      <c r="L26" s="101">
        <v>0</v>
      </c>
      <c r="M26" s="101">
        <f t="shared" si="3"/>
        <v>0</v>
      </c>
      <c r="N26" s="104"/>
      <c r="O26" s="104">
        <v>0</v>
      </c>
      <c r="P26" s="101">
        <f t="shared" si="4"/>
        <v>0</v>
      </c>
      <c r="Q26" s="102"/>
      <c r="R26" s="102"/>
      <c r="S26" s="101"/>
      <c r="T26" s="101">
        <v>0</v>
      </c>
      <c r="U26" s="101">
        <f t="shared" si="6"/>
        <v>0</v>
      </c>
      <c r="V26" s="104"/>
      <c r="W26" s="104">
        <v>0</v>
      </c>
      <c r="X26" s="101">
        <f t="shared" si="7"/>
        <v>0</v>
      </c>
      <c r="Y26" s="102"/>
      <c r="Z26" s="102"/>
      <c r="AA26" s="101"/>
      <c r="AB26" s="101">
        <v>0</v>
      </c>
      <c r="AC26" s="101">
        <f t="shared" si="9"/>
        <v>0</v>
      </c>
      <c r="AD26" s="104"/>
      <c r="AE26" s="104">
        <v>0</v>
      </c>
      <c r="AF26" s="101">
        <f t="shared" si="10"/>
        <v>0</v>
      </c>
      <c r="AG26" s="102"/>
      <c r="AH26" s="102"/>
      <c r="AI26" s="101"/>
      <c r="AJ26" s="101">
        <v>0</v>
      </c>
      <c r="AK26" s="101">
        <f t="shared" si="12"/>
        <v>0</v>
      </c>
      <c r="AL26" s="104"/>
      <c r="AM26" s="104">
        <v>0</v>
      </c>
      <c r="AN26" s="101">
        <f t="shared" si="13"/>
        <v>0</v>
      </c>
      <c r="AO26" s="102"/>
      <c r="AP26" s="102"/>
    </row>
    <row r="27" spans="1:42" ht="19.5" customHeight="1">
      <c r="A27" s="103">
        <v>21</v>
      </c>
      <c r="B27" s="110" t="s">
        <v>27</v>
      </c>
      <c r="C27" s="101"/>
      <c r="D27" s="101">
        <v>1020</v>
      </c>
      <c r="E27" s="101">
        <f t="shared" si="0"/>
        <v>1020</v>
      </c>
      <c r="F27" s="104"/>
      <c r="G27" s="104">
        <v>632.33333333333337</v>
      </c>
      <c r="H27" s="101">
        <f t="shared" si="1"/>
        <v>632.33333333333337</v>
      </c>
      <c r="I27" s="102"/>
      <c r="J27" s="102">
        <f t="shared" si="2"/>
        <v>619.93464052287584</v>
      </c>
      <c r="K27" s="101"/>
      <c r="L27" s="101">
        <v>1083.75</v>
      </c>
      <c r="M27" s="101">
        <f t="shared" si="3"/>
        <v>1083.75</v>
      </c>
      <c r="N27" s="104"/>
      <c r="O27" s="104">
        <v>743.62400000000002</v>
      </c>
      <c r="P27" s="101">
        <f t="shared" si="4"/>
        <v>743.62400000000002</v>
      </c>
      <c r="Q27" s="102"/>
      <c r="R27" s="102">
        <f t="shared" si="5"/>
        <v>686.15824682814298</v>
      </c>
      <c r="S27" s="101"/>
      <c r="T27" s="101">
        <v>1147.6912500000001</v>
      </c>
      <c r="U27" s="101">
        <f t="shared" si="6"/>
        <v>1147.6912500000001</v>
      </c>
      <c r="V27" s="104"/>
      <c r="W27" s="104">
        <v>855.16759999999999</v>
      </c>
      <c r="X27" s="101">
        <f t="shared" si="7"/>
        <v>855.16759999999999</v>
      </c>
      <c r="Y27" s="102"/>
      <c r="Z27" s="102">
        <f t="shared" si="8"/>
        <v>745.11990920903156</v>
      </c>
      <c r="AA27" s="101"/>
      <c r="AB27" s="101">
        <v>1211.9619600000001</v>
      </c>
      <c r="AC27" s="101">
        <f t="shared" si="9"/>
        <v>1211.9619600000001</v>
      </c>
      <c r="AD27" s="104"/>
      <c r="AE27" s="104">
        <v>966.33938799999999</v>
      </c>
      <c r="AF27" s="101">
        <f t="shared" si="10"/>
        <v>966.33938799999999</v>
      </c>
      <c r="AG27" s="102"/>
      <c r="AH27" s="102">
        <f t="shared" si="11"/>
        <v>797.33475133163415</v>
      </c>
      <c r="AI27" s="101"/>
      <c r="AJ27" s="101">
        <v>1276.1959438800002</v>
      </c>
      <c r="AK27" s="101">
        <f t="shared" si="12"/>
        <v>1276.1959438800002</v>
      </c>
      <c r="AL27" s="104"/>
      <c r="AM27" s="104">
        <v>1115.155653752</v>
      </c>
      <c r="AN27" s="101">
        <f t="shared" si="13"/>
        <v>1115.155653752</v>
      </c>
      <c r="AO27" s="102"/>
      <c r="AP27" s="102">
        <f t="shared" si="14"/>
        <v>873.81225359611187</v>
      </c>
    </row>
    <row r="28" spans="1:42" ht="19.5" customHeight="1">
      <c r="A28" s="103">
        <v>22</v>
      </c>
      <c r="B28" s="110" t="s">
        <v>28</v>
      </c>
      <c r="C28" s="101"/>
      <c r="D28" s="101">
        <v>180</v>
      </c>
      <c r="E28" s="101">
        <f t="shared" si="0"/>
        <v>180</v>
      </c>
      <c r="F28" s="104"/>
      <c r="G28" s="104">
        <v>266.66666666666669</v>
      </c>
      <c r="H28" s="101">
        <f t="shared" si="1"/>
        <v>266.66666666666669</v>
      </c>
      <c r="I28" s="102"/>
      <c r="J28" s="102">
        <f t="shared" si="2"/>
        <v>1481.4814814814815</v>
      </c>
      <c r="K28" s="101"/>
      <c r="L28" s="101">
        <v>191.25</v>
      </c>
      <c r="M28" s="101">
        <f t="shared" si="3"/>
        <v>191.25</v>
      </c>
      <c r="N28" s="104"/>
      <c r="O28" s="104">
        <v>313.60000000000002</v>
      </c>
      <c r="P28" s="101">
        <f t="shared" si="4"/>
        <v>313.60000000000002</v>
      </c>
      <c r="Q28" s="102"/>
      <c r="R28" s="102">
        <f t="shared" si="5"/>
        <v>1639.7385620915034</v>
      </c>
      <c r="S28" s="101"/>
      <c r="T28" s="101">
        <v>202.53375</v>
      </c>
      <c r="U28" s="101">
        <f t="shared" si="6"/>
        <v>202.53375</v>
      </c>
      <c r="V28" s="104"/>
      <c r="W28" s="104">
        <v>360.64000000000004</v>
      </c>
      <c r="X28" s="101">
        <f t="shared" si="7"/>
        <v>360.64000000000004</v>
      </c>
      <c r="Y28" s="102"/>
      <c r="Z28" s="102">
        <f t="shared" si="8"/>
        <v>1780.6414980219349</v>
      </c>
      <c r="AA28" s="101"/>
      <c r="AB28" s="101">
        <v>213.87564</v>
      </c>
      <c r="AC28" s="101">
        <f t="shared" si="9"/>
        <v>213.87564</v>
      </c>
      <c r="AD28" s="104"/>
      <c r="AE28" s="104">
        <v>407.52320000000003</v>
      </c>
      <c r="AF28" s="101">
        <f t="shared" si="10"/>
        <v>407.52320000000003</v>
      </c>
      <c r="AG28" s="102"/>
      <c r="AH28" s="102">
        <f t="shared" si="11"/>
        <v>1905.4212999666536</v>
      </c>
      <c r="AI28" s="101"/>
      <c r="AJ28" s="101">
        <v>225.21104892</v>
      </c>
      <c r="AK28" s="101">
        <f t="shared" si="12"/>
        <v>225.21104892</v>
      </c>
      <c r="AL28" s="104"/>
      <c r="AM28" s="104">
        <v>470.28177280000006</v>
      </c>
      <c r="AN28" s="101">
        <f t="shared" si="13"/>
        <v>470.28177280000006</v>
      </c>
      <c r="AO28" s="102"/>
      <c r="AP28" s="102">
        <f t="shared" si="14"/>
        <v>2088.1825072758957</v>
      </c>
    </row>
    <row r="29" spans="1:42" ht="19.5" customHeight="1">
      <c r="A29" s="103">
        <v>23</v>
      </c>
      <c r="B29" s="110" t="s">
        <v>29</v>
      </c>
      <c r="C29" s="101"/>
      <c r="D29" s="101">
        <v>4100</v>
      </c>
      <c r="E29" s="101">
        <f t="shared" si="0"/>
        <v>4100</v>
      </c>
      <c r="F29" s="104"/>
      <c r="G29" s="104">
        <v>1922.3333333333333</v>
      </c>
      <c r="H29" s="101">
        <f t="shared" si="1"/>
        <v>1922.3333333333333</v>
      </c>
      <c r="I29" s="102"/>
      <c r="J29" s="102">
        <f t="shared" si="2"/>
        <v>468.86178861788613</v>
      </c>
      <c r="K29" s="101"/>
      <c r="L29" s="101">
        <v>4356.25</v>
      </c>
      <c r="M29" s="101">
        <f t="shared" si="3"/>
        <v>4356.25</v>
      </c>
      <c r="N29" s="104"/>
      <c r="O29" s="104">
        <v>2260.6639999999998</v>
      </c>
      <c r="P29" s="101">
        <f t="shared" si="4"/>
        <v>2260.6639999999998</v>
      </c>
      <c r="Q29" s="102"/>
      <c r="R29" s="102">
        <f t="shared" si="5"/>
        <v>518.94725968436148</v>
      </c>
      <c r="S29" s="101"/>
      <c r="T29" s="101">
        <v>4613.2687500000002</v>
      </c>
      <c r="U29" s="101">
        <f t="shared" si="6"/>
        <v>4613.2687500000002</v>
      </c>
      <c r="V29" s="104"/>
      <c r="W29" s="104">
        <v>2599.7635999999998</v>
      </c>
      <c r="X29" s="101">
        <f t="shared" si="7"/>
        <v>2599.7635999999998</v>
      </c>
      <c r="Y29" s="102"/>
      <c r="Z29" s="102">
        <f t="shared" si="8"/>
        <v>563.54046141361255</v>
      </c>
      <c r="AA29" s="101"/>
      <c r="AB29" s="101">
        <v>4871.6118000000006</v>
      </c>
      <c r="AC29" s="101">
        <f t="shared" si="9"/>
        <v>4871.6118000000006</v>
      </c>
      <c r="AD29" s="104"/>
      <c r="AE29" s="104">
        <v>2937.7328679999996</v>
      </c>
      <c r="AF29" s="101">
        <f t="shared" si="10"/>
        <v>2937.7328679999996</v>
      </c>
      <c r="AG29" s="102"/>
      <c r="AH29" s="102">
        <f t="shared" si="11"/>
        <v>603.0309861717634</v>
      </c>
      <c r="AI29" s="101"/>
      <c r="AJ29" s="101">
        <v>5129.8072254000008</v>
      </c>
      <c r="AK29" s="101">
        <f t="shared" si="12"/>
        <v>5129.8072254000008</v>
      </c>
      <c r="AL29" s="104"/>
      <c r="AM29" s="104">
        <v>3390.1437296719996</v>
      </c>
      <c r="AN29" s="101">
        <f t="shared" si="13"/>
        <v>3390.1437296719996</v>
      </c>
      <c r="AO29" s="102"/>
      <c r="AP29" s="102">
        <f t="shared" si="14"/>
        <v>660.87156509232193</v>
      </c>
    </row>
    <row r="30" spans="1:42" ht="19.5" customHeight="1">
      <c r="A30" s="103">
        <v>24</v>
      </c>
      <c r="B30" s="110" t="s">
        <v>30</v>
      </c>
      <c r="C30" s="101"/>
      <c r="D30" s="101">
        <v>459</v>
      </c>
      <c r="E30" s="101">
        <f t="shared" si="0"/>
        <v>459</v>
      </c>
      <c r="F30" s="104"/>
      <c r="G30" s="104">
        <v>580</v>
      </c>
      <c r="H30" s="101">
        <f t="shared" si="1"/>
        <v>580</v>
      </c>
      <c r="I30" s="102"/>
      <c r="J30" s="102">
        <f t="shared" si="2"/>
        <v>1263.6165577342049</v>
      </c>
      <c r="K30" s="101"/>
      <c r="L30" s="101">
        <v>487.6875</v>
      </c>
      <c r="M30" s="101">
        <f t="shared" si="3"/>
        <v>487.6875</v>
      </c>
      <c r="N30" s="104"/>
      <c r="O30" s="104">
        <v>682.08</v>
      </c>
      <c r="P30" s="101">
        <f t="shared" si="4"/>
        <v>682.08</v>
      </c>
      <c r="Q30" s="102"/>
      <c r="R30" s="102">
        <f t="shared" si="5"/>
        <v>1398.6005382545175</v>
      </c>
      <c r="S30" s="101"/>
      <c r="T30" s="101">
        <v>516.46106250000003</v>
      </c>
      <c r="U30" s="101">
        <f t="shared" si="6"/>
        <v>516.46106250000003</v>
      </c>
      <c r="V30" s="104"/>
      <c r="W30" s="104">
        <v>784.39200000000005</v>
      </c>
      <c r="X30" s="101">
        <f t="shared" si="7"/>
        <v>784.39200000000005</v>
      </c>
      <c r="Y30" s="102"/>
      <c r="Z30" s="102">
        <f t="shared" si="8"/>
        <v>1518.7824541951795</v>
      </c>
      <c r="AA30" s="101"/>
      <c r="AB30" s="101">
        <v>545.382882</v>
      </c>
      <c r="AC30" s="101">
        <f t="shared" si="9"/>
        <v>545.382882</v>
      </c>
      <c r="AD30" s="104"/>
      <c r="AE30" s="104">
        <v>886.36296000000004</v>
      </c>
      <c r="AF30" s="101">
        <f t="shared" si="10"/>
        <v>886.36296000000004</v>
      </c>
      <c r="AG30" s="102"/>
      <c r="AH30" s="102">
        <f t="shared" si="11"/>
        <v>1625.2122852656753</v>
      </c>
      <c r="AI30" s="101"/>
      <c r="AJ30" s="101">
        <v>574.28817474599998</v>
      </c>
      <c r="AK30" s="101">
        <f t="shared" si="12"/>
        <v>574.28817474599998</v>
      </c>
      <c r="AL30" s="104"/>
      <c r="AM30" s="104">
        <v>1022.8628558400001</v>
      </c>
      <c r="AN30" s="101">
        <f t="shared" si="13"/>
        <v>1022.8628558400001</v>
      </c>
      <c r="AO30" s="102"/>
      <c r="AP30" s="102">
        <f t="shared" si="14"/>
        <v>1781.0968444412053</v>
      </c>
    </row>
    <row r="31" spans="1:42" ht="19.5" customHeight="1">
      <c r="A31" s="103">
        <v>25</v>
      </c>
      <c r="B31" s="110" t="s">
        <v>31</v>
      </c>
      <c r="C31" s="101"/>
      <c r="D31" s="101">
        <v>1130</v>
      </c>
      <c r="E31" s="101">
        <f t="shared" si="0"/>
        <v>1130</v>
      </c>
      <c r="F31" s="104"/>
      <c r="G31" s="104">
        <v>1231</v>
      </c>
      <c r="H31" s="101">
        <f t="shared" si="1"/>
        <v>1231</v>
      </c>
      <c r="I31" s="102"/>
      <c r="J31" s="102">
        <f t="shared" si="2"/>
        <v>1089.3805309734514</v>
      </c>
      <c r="K31" s="101"/>
      <c r="L31" s="101">
        <v>1200.625</v>
      </c>
      <c r="M31" s="101">
        <f t="shared" si="3"/>
        <v>1200.625</v>
      </c>
      <c r="N31" s="104"/>
      <c r="O31" s="104">
        <v>1447.6559999999999</v>
      </c>
      <c r="P31" s="101">
        <f t="shared" si="4"/>
        <v>1447.6559999999999</v>
      </c>
      <c r="Q31" s="102"/>
      <c r="R31" s="102">
        <f t="shared" si="5"/>
        <v>1205.7520041644977</v>
      </c>
      <c r="S31" s="101"/>
      <c r="T31" s="101">
        <v>1271.461875</v>
      </c>
      <c r="U31" s="101">
        <f t="shared" si="6"/>
        <v>1271.461875</v>
      </c>
      <c r="V31" s="104"/>
      <c r="W31" s="104">
        <v>1664.8044</v>
      </c>
      <c r="X31" s="101">
        <f t="shared" si="7"/>
        <v>1664.8044</v>
      </c>
      <c r="Y31" s="102"/>
      <c r="Z31" s="102">
        <f t="shared" si="8"/>
        <v>1309.3624218972354</v>
      </c>
      <c r="AA31" s="101"/>
      <c r="AB31" s="101">
        <v>1342.66374</v>
      </c>
      <c r="AC31" s="101">
        <f t="shared" si="9"/>
        <v>1342.66374</v>
      </c>
      <c r="AD31" s="104"/>
      <c r="AE31" s="104">
        <v>1881.2289719999999</v>
      </c>
      <c r="AF31" s="101">
        <f t="shared" si="10"/>
        <v>1881.2289719999999</v>
      </c>
      <c r="AG31" s="102"/>
      <c r="AH31" s="102">
        <f t="shared" si="11"/>
        <v>1401.1169855529129</v>
      </c>
      <c r="AI31" s="101"/>
      <c r="AJ31" s="101">
        <v>1413.82491822</v>
      </c>
      <c r="AK31" s="101">
        <f t="shared" si="12"/>
        <v>1413.82491822</v>
      </c>
      <c r="AL31" s="104"/>
      <c r="AM31" s="104">
        <v>2170.9382336879999</v>
      </c>
      <c r="AN31" s="101">
        <f t="shared" si="13"/>
        <v>2170.9382336879999</v>
      </c>
      <c r="AO31" s="102"/>
      <c r="AP31" s="102">
        <f t="shared" si="14"/>
        <v>1535.5071237683392</v>
      </c>
    </row>
    <row r="32" spans="1:42" ht="19.5" customHeight="1">
      <c r="A32" s="103">
        <v>26</v>
      </c>
      <c r="B32" s="110" t="s">
        <v>32</v>
      </c>
      <c r="C32" s="101"/>
      <c r="D32" s="101">
        <v>2617</v>
      </c>
      <c r="E32" s="101">
        <f t="shared" si="0"/>
        <v>2617</v>
      </c>
      <c r="F32" s="104"/>
      <c r="G32" s="104">
        <v>2100</v>
      </c>
      <c r="H32" s="101">
        <f t="shared" si="1"/>
        <v>2100</v>
      </c>
      <c r="I32" s="102"/>
      <c r="J32" s="102">
        <f t="shared" si="2"/>
        <v>802.44554833779137</v>
      </c>
      <c r="K32" s="101"/>
      <c r="L32" s="101">
        <v>2780.5625</v>
      </c>
      <c r="M32" s="101">
        <f t="shared" si="3"/>
        <v>2780.5625</v>
      </c>
      <c r="N32" s="104"/>
      <c r="O32" s="104">
        <v>2469.6</v>
      </c>
      <c r="P32" s="101">
        <f t="shared" si="4"/>
        <v>2469.6</v>
      </c>
      <c r="Q32" s="102"/>
      <c r="R32" s="102">
        <f t="shared" si="5"/>
        <v>888.16561397199303</v>
      </c>
      <c r="S32" s="101"/>
      <c r="T32" s="101">
        <v>2944.6156875000001</v>
      </c>
      <c r="U32" s="101">
        <f t="shared" si="6"/>
        <v>2944.6156875000001</v>
      </c>
      <c r="V32" s="104"/>
      <c r="W32" s="104">
        <v>2840.04</v>
      </c>
      <c r="X32" s="101">
        <f t="shared" si="7"/>
        <v>2840.04</v>
      </c>
      <c r="Y32" s="102"/>
      <c r="Z32" s="102">
        <f t="shared" si="8"/>
        <v>964.48579420943531</v>
      </c>
      <c r="AA32" s="101"/>
      <c r="AB32" s="101">
        <v>3109.5141659999999</v>
      </c>
      <c r="AC32" s="101">
        <f t="shared" si="9"/>
        <v>3109.5141659999999</v>
      </c>
      <c r="AD32" s="104"/>
      <c r="AE32" s="104">
        <v>3209.2451999999998</v>
      </c>
      <c r="AF32" s="101">
        <f t="shared" si="10"/>
        <v>3209.2451999999998</v>
      </c>
      <c r="AG32" s="102"/>
      <c r="AH32" s="102">
        <f t="shared" si="11"/>
        <v>1032.0728669097177</v>
      </c>
      <c r="AI32" s="101"/>
      <c r="AJ32" s="101">
        <v>3274.3184167979998</v>
      </c>
      <c r="AK32" s="101">
        <f t="shared" si="12"/>
        <v>3274.3184167979998</v>
      </c>
      <c r="AL32" s="104"/>
      <c r="AM32" s="104">
        <v>3703.4689607999999</v>
      </c>
      <c r="AN32" s="101">
        <f t="shared" si="13"/>
        <v>3703.4689607999999</v>
      </c>
      <c r="AO32" s="102"/>
      <c r="AP32" s="102">
        <f t="shared" si="14"/>
        <v>1131.0656110292634</v>
      </c>
    </row>
    <row r="33" spans="1:42" ht="19.5" customHeight="1">
      <c r="A33" s="103">
        <v>27</v>
      </c>
      <c r="B33" s="110" t="s">
        <v>33</v>
      </c>
      <c r="C33" s="101"/>
      <c r="D33" s="101">
        <v>20900</v>
      </c>
      <c r="E33" s="101">
        <f t="shared" si="0"/>
        <v>20900</v>
      </c>
      <c r="F33" s="104"/>
      <c r="G33" s="104">
        <v>6311.333333333333</v>
      </c>
      <c r="H33" s="101">
        <f t="shared" si="1"/>
        <v>6311.333333333333</v>
      </c>
      <c r="I33" s="102"/>
      <c r="J33" s="102">
        <f t="shared" si="2"/>
        <v>301.97767145135566</v>
      </c>
      <c r="K33" s="101"/>
      <c r="L33" s="101">
        <v>22206.25</v>
      </c>
      <c r="M33" s="101">
        <f t="shared" si="3"/>
        <v>22206.25</v>
      </c>
      <c r="N33" s="104"/>
      <c r="O33" s="104">
        <v>7422.1279999999997</v>
      </c>
      <c r="P33" s="101">
        <f t="shared" si="4"/>
        <v>7422.1279999999997</v>
      </c>
      <c r="Q33" s="102"/>
      <c r="R33" s="102">
        <f t="shared" si="5"/>
        <v>334.23599211933578</v>
      </c>
      <c r="S33" s="101"/>
      <c r="T33" s="101">
        <v>23516.418750000001</v>
      </c>
      <c r="U33" s="101">
        <f t="shared" si="6"/>
        <v>23516.418750000001</v>
      </c>
      <c r="V33" s="104"/>
      <c r="W33" s="104">
        <v>8535.4471999999987</v>
      </c>
      <c r="X33" s="101">
        <f t="shared" si="7"/>
        <v>8535.4471999999987</v>
      </c>
      <c r="Y33" s="102"/>
      <c r="Z33" s="102">
        <f t="shared" si="8"/>
        <v>362.95693195206428</v>
      </c>
      <c r="AA33" s="101"/>
      <c r="AB33" s="101">
        <v>24833.338200000002</v>
      </c>
      <c r="AC33" s="101">
        <f t="shared" si="9"/>
        <v>24833.338200000002</v>
      </c>
      <c r="AD33" s="104"/>
      <c r="AE33" s="104">
        <v>9645.0553359999976</v>
      </c>
      <c r="AF33" s="101">
        <f t="shared" si="10"/>
        <v>9645.0553359999976</v>
      </c>
      <c r="AG33" s="102"/>
      <c r="AH33" s="102">
        <f t="shared" si="11"/>
        <v>388.39141392597782</v>
      </c>
      <c r="AI33" s="101"/>
      <c r="AJ33" s="101">
        <v>26149.5051246</v>
      </c>
      <c r="AK33" s="101">
        <f t="shared" si="12"/>
        <v>26149.5051246</v>
      </c>
      <c r="AL33" s="104"/>
      <c r="AM33" s="104">
        <v>11130.393857743997</v>
      </c>
      <c r="AN33" s="101">
        <f t="shared" si="13"/>
        <v>11130.393857743997</v>
      </c>
      <c r="AO33" s="102"/>
      <c r="AP33" s="102">
        <f t="shared" si="14"/>
        <v>425.64453150102412</v>
      </c>
    </row>
    <row r="34" spans="1:42" ht="19.5" customHeight="1">
      <c r="A34" s="103">
        <v>28</v>
      </c>
      <c r="B34" s="110" t="s">
        <v>34</v>
      </c>
      <c r="C34" s="101"/>
      <c r="D34" s="101">
        <v>288</v>
      </c>
      <c r="E34" s="101">
        <f t="shared" si="0"/>
        <v>288</v>
      </c>
      <c r="F34" s="104"/>
      <c r="G34" s="104">
        <v>257</v>
      </c>
      <c r="H34" s="101">
        <f t="shared" si="1"/>
        <v>257</v>
      </c>
      <c r="I34" s="102"/>
      <c r="J34" s="102">
        <f t="shared" si="2"/>
        <v>892.36111111111109</v>
      </c>
      <c r="K34" s="101"/>
      <c r="L34" s="101">
        <v>306</v>
      </c>
      <c r="M34" s="101">
        <f t="shared" si="3"/>
        <v>306</v>
      </c>
      <c r="N34" s="104"/>
      <c r="O34" s="104">
        <v>302.23200000000003</v>
      </c>
      <c r="P34" s="101">
        <f t="shared" si="4"/>
        <v>302.23200000000003</v>
      </c>
      <c r="Q34" s="102"/>
      <c r="R34" s="102">
        <f t="shared" si="5"/>
        <v>987.68627450980387</v>
      </c>
      <c r="S34" s="101"/>
      <c r="T34" s="101">
        <v>324.05399999999997</v>
      </c>
      <c r="U34" s="101">
        <f t="shared" si="6"/>
        <v>324.05399999999997</v>
      </c>
      <c r="V34" s="104"/>
      <c r="W34" s="104">
        <v>347.56680000000006</v>
      </c>
      <c r="X34" s="101">
        <f t="shared" si="7"/>
        <v>347.56680000000006</v>
      </c>
      <c r="Y34" s="102"/>
      <c r="Z34" s="102">
        <f t="shared" si="8"/>
        <v>1072.5582773241499</v>
      </c>
      <c r="AA34" s="101"/>
      <c r="AB34" s="101">
        <v>342.20102399999996</v>
      </c>
      <c r="AC34" s="101">
        <f t="shared" si="9"/>
        <v>342.20102399999996</v>
      </c>
      <c r="AD34" s="104"/>
      <c r="AE34" s="104">
        <v>392.75048400000009</v>
      </c>
      <c r="AF34" s="101">
        <f t="shared" si="10"/>
        <v>392.75048400000009</v>
      </c>
      <c r="AG34" s="102"/>
      <c r="AH34" s="102">
        <f t="shared" si="11"/>
        <v>1147.7186111517894</v>
      </c>
      <c r="AI34" s="101"/>
      <c r="AJ34" s="101">
        <v>360.33767827199995</v>
      </c>
      <c r="AK34" s="101">
        <f t="shared" si="12"/>
        <v>360.33767827199995</v>
      </c>
      <c r="AL34" s="104"/>
      <c r="AM34" s="104">
        <v>453.23405853600008</v>
      </c>
      <c r="AN34" s="101">
        <f t="shared" si="13"/>
        <v>453.23405853600008</v>
      </c>
      <c r="AO34" s="102"/>
      <c r="AP34" s="102">
        <f t="shared" si="14"/>
        <v>1257.8036821169658</v>
      </c>
    </row>
    <row r="35" spans="1:42" ht="19.5" customHeight="1">
      <c r="A35" s="103">
        <v>29</v>
      </c>
      <c r="B35" s="110" t="s">
        <v>35</v>
      </c>
      <c r="C35" s="101"/>
      <c r="D35" s="101">
        <v>2869</v>
      </c>
      <c r="E35" s="101">
        <f t="shared" si="0"/>
        <v>2869</v>
      </c>
      <c r="F35" s="104"/>
      <c r="G35" s="104">
        <v>980</v>
      </c>
      <c r="H35" s="101">
        <f t="shared" si="1"/>
        <v>980</v>
      </c>
      <c r="I35" s="102"/>
      <c r="J35" s="102">
        <f t="shared" si="2"/>
        <v>341.58243290345069</v>
      </c>
      <c r="K35" s="101"/>
      <c r="L35" s="101">
        <v>3048.3125</v>
      </c>
      <c r="M35" s="101">
        <f t="shared" si="3"/>
        <v>3048.3125</v>
      </c>
      <c r="N35" s="104"/>
      <c r="O35" s="104">
        <v>1152.48</v>
      </c>
      <c r="P35" s="101">
        <f t="shared" si="4"/>
        <v>1152.48</v>
      </c>
      <c r="Q35" s="102"/>
      <c r="R35" s="102">
        <f t="shared" si="5"/>
        <v>378.07147397125459</v>
      </c>
      <c r="S35" s="101"/>
      <c r="T35" s="101">
        <v>3228.1629375000002</v>
      </c>
      <c r="U35" s="101">
        <f t="shared" si="6"/>
        <v>3228.1629375000002</v>
      </c>
      <c r="V35" s="104"/>
      <c r="W35" s="104">
        <v>1325.3520000000001</v>
      </c>
      <c r="X35" s="101">
        <f t="shared" si="7"/>
        <v>1325.3520000000001</v>
      </c>
      <c r="Y35" s="102"/>
      <c r="Z35" s="102">
        <f t="shared" si="8"/>
        <v>410.55920214064469</v>
      </c>
      <c r="AA35" s="101"/>
      <c r="AB35" s="101">
        <v>3408.9400620000001</v>
      </c>
      <c r="AC35" s="101">
        <f t="shared" si="9"/>
        <v>3408.9400620000001</v>
      </c>
      <c r="AD35" s="104"/>
      <c r="AE35" s="104">
        <v>1497.6477600000001</v>
      </c>
      <c r="AF35" s="101">
        <f t="shared" si="10"/>
        <v>1497.6477600000001</v>
      </c>
      <c r="AG35" s="102"/>
      <c r="AH35" s="102">
        <f t="shared" si="11"/>
        <v>439.32944926034901</v>
      </c>
      <c r="AI35" s="101"/>
      <c r="AJ35" s="101">
        <v>3589.6138852860004</v>
      </c>
      <c r="AK35" s="101">
        <f t="shared" si="12"/>
        <v>3589.6138852860004</v>
      </c>
      <c r="AL35" s="104"/>
      <c r="AM35" s="104">
        <v>1728.2855150400001</v>
      </c>
      <c r="AN35" s="101">
        <f t="shared" si="13"/>
        <v>1728.2855150400001</v>
      </c>
      <c r="AO35" s="102"/>
      <c r="AP35" s="102">
        <f t="shared" si="14"/>
        <v>481.46836129766638</v>
      </c>
    </row>
    <row r="36" spans="1:42" ht="19.5" customHeight="1">
      <c r="A36" s="103">
        <v>30</v>
      </c>
      <c r="B36" s="110" t="s">
        <v>36</v>
      </c>
      <c r="C36" s="101"/>
      <c r="D36" s="101">
        <v>0</v>
      </c>
      <c r="E36" s="101">
        <f t="shared" si="0"/>
        <v>0</v>
      </c>
      <c r="F36" s="104"/>
      <c r="G36" s="104">
        <v>0</v>
      </c>
      <c r="H36" s="101">
        <f t="shared" si="1"/>
        <v>0</v>
      </c>
      <c r="I36" s="102"/>
      <c r="J36" s="102"/>
      <c r="K36" s="101"/>
      <c r="L36" s="101">
        <v>0</v>
      </c>
      <c r="M36" s="101">
        <f t="shared" si="3"/>
        <v>0</v>
      </c>
      <c r="N36" s="104"/>
      <c r="O36" s="104">
        <v>0</v>
      </c>
      <c r="P36" s="101">
        <f t="shared" si="4"/>
        <v>0</v>
      </c>
      <c r="Q36" s="102"/>
      <c r="R36" s="102"/>
      <c r="S36" s="101"/>
      <c r="T36" s="101">
        <v>0</v>
      </c>
      <c r="U36" s="101">
        <f t="shared" si="6"/>
        <v>0</v>
      </c>
      <c r="V36" s="104"/>
      <c r="W36" s="104">
        <v>0</v>
      </c>
      <c r="X36" s="101">
        <f t="shared" si="7"/>
        <v>0</v>
      </c>
      <c r="Y36" s="102"/>
      <c r="Z36" s="102"/>
      <c r="AA36" s="101"/>
      <c r="AB36" s="101">
        <v>0</v>
      </c>
      <c r="AC36" s="101">
        <f t="shared" si="9"/>
        <v>0</v>
      </c>
      <c r="AD36" s="104"/>
      <c r="AE36" s="104">
        <v>0</v>
      </c>
      <c r="AF36" s="101">
        <f t="shared" si="10"/>
        <v>0</v>
      </c>
      <c r="AG36" s="102"/>
      <c r="AH36" s="102"/>
      <c r="AI36" s="101"/>
      <c r="AJ36" s="101">
        <v>0</v>
      </c>
      <c r="AK36" s="101">
        <f t="shared" si="12"/>
        <v>0</v>
      </c>
      <c r="AL36" s="104"/>
      <c r="AM36" s="104">
        <v>0</v>
      </c>
      <c r="AN36" s="101">
        <f t="shared" si="13"/>
        <v>0</v>
      </c>
      <c r="AO36" s="102"/>
      <c r="AP36" s="102"/>
    </row>
    <row r="37" spans="1:42" ht="19.5" customHeight="1">
      <c r="A37" s="103">
        <v>31</v>
      </c>
      <c r="B37" s="110" t="s">
        <v>37</v>
      </c>
      <c r="C37" s="101"/>
      <c r="D37" s="101">
        <v>5000</v>
      </c>
      <c r="E37" s="101">
        <f t="shared" si="0"/>
        <v>5000</v>
      </c>
      <c r="F37" s="104"/>
      <c r="G37" s="104">
        <v>1540</v>
      </c>
      <c r="H37" s="101">
        <f t="shared" si="1"/>
        <v>1540</v>
      </c>
      <c r="I37" s="102"/>
      <c r="J37" s="102">
        <f t="shared" si="2"/>
        <v>308</v>
      </c>
      <c r="K37" s="101"/>
      <c r="L37" s="101">
        <v>5312.5</v>
      </c>
      <c r="M37" s="101">
        <f t="shared" si="3"/>
        <v>5312.5</v>
      </c>
      <c r="N37" s="104"/>
      <c r="O37" s="104">
        <v>1811.04</v>
      </c>
      <c r="P37" s="101">
        <f t="shared" si="4"/>
        <v>1811.04</v>
      </c>
      <c r="Q37" s="102"/>
      <c r="R37" s="102">
        <f t="shared" si="5"/>
        <v>340.90164705882353</v>
      </c>
      <c r="S37" s="101"/>
      <c r="T37" s="101">
        <v>5625.9375</v>
      </c>
      <c r="U37" s="101">
        <f t="shared" si="6"/>
        <v>5625.9375</v>
      </c>
      <c r="V37" s="104"/>
      <c r="W37" s="104">
        <v>2082.6959999999999</v>
      </c>
      <c r="X37" s="101">
        <f t="shared" si="7"/>
        <v>2082.6959999999999</v>
      </c>
      <c r="Y37" s="102"/>
      <c r="Z37" s="102">
        <f t="shared" si="8"/>
        <v>370.19536743876023</v>
      </c>
      <c r="AA37" s="101"/>
      <c r="AB37" s="101">
        <v>5940.99</v>
      </c>
      <c r="AC37" s="101">
        <f t="shared" si="9"/>
        <v>5940.99</v>
      </c>
      <c r="AD37" s="104"/>
      <c r="AE37" s="104">
        <v>2353.4464800000001</v>
      </c>
      <c r="AF37" s="101">
        <f t="shared" si="10"/>
        <v>2353.4464800000001</v>
      </c>
      <c r="AG37" s="102"/>
      <c r="AH37" s="102">
        <f t="shared" si="11"/>
        <v>396.13708826306726</v>
      </c>
      <c r="AI37" s="101"/>
      <c r="AJ37" s="101">
        <v>6255.86247</v>
      </c>
      <c r="AK37" s="101">
        <f t="shared" si="12"/>
        <v>6255.86247</v>
      </c>
      <c r="AL37" s="104"/>
      <c r="AM37" s="104">
        <v>2715.87723792</v>
      </c>
      <c r="AN37" s="101">
        <f t="shared" si="13"/>
        <v>2715.87723792</v>
      </c>
      <c r="AO37" s="102"/>
      <c r="AP37" s="102">
        <f t="shared" si="14"/>
        <v>434.13314326265868</v>
      </c>
    </row>
    <row r="38" spans="1:42" ht="19.5" customHeight="1">
      <c r="A38" s="103">
        <v>32</v>
      </c>
      <c r="B38" s="110" t="s">
        <v>38</v>
      </c>
      <c r="C38" s="101"/>
      <c r="D38" s="101"/>
      <c r="E38" s="101">
        <f t="shared" si="0"/>
        <v>0</v>
      </c>
      <c r="F38" s="104"/>
      <c r="G38" s="104"/>
      <c r="H38" s="101">
        <f t="shared" si="1"/>
        <v>0</v>
      </c>
      <c r="I38" s="102"/>
      <c r="J38" s="102"/>
      <c r="K38" s="101"/>
      <c r="L38" s="101">
        <v>0</v>
      </c>
      <c r="M38" s="101">
        <f t="shared" si="3"/>
        <v>0</v>
      </c>
      <c r="N38" s="104"/>
      <c r="O38" s="104">
        <v>0</v>
      </c>
      <c r="P38" s="101">
        <f t="shared" si="4"/>
        <v>0</v>
      </c>
      <c r="Q38" s="102"/>
      <c r="R38" s="102"/>
      <c r="S38" s="101"/>
      <c r="T38" s="101">
        <v>0</v>
      </c>
      <c r="U38" s="101">
        <f t="shared" si="6"/>
        <v>0</v>
      </c>
      <c r="V38" s="104"/>
      <c r="W38" s="104">
        <v>0</v>
      </c>
      <c r="X38" s="101">
        <f t="shared" si="7"/>
        <v>0</v>
      </c>
      <c r="Y38" s="102"/>
      <c r="Z38" s="102"/>
      <c r="AA38" s="101"/>
      <c r="AB38" s="101">
        <v>0</v>
      </c>
      <c r="AC38" s="101">
        <f t="shared" si="9"/>
        <v>0</v>
      </c>
      <c r="AD38" s="104"/>
      <c r="AE38" s="104">
        <v>0</v>
      </c>
      <c r="AF38" s="101">
        <f t="shared" si="10"/>
        <v>0</v>
      </c>
      <c r="AG38" s="102"/>
      <c r="AH38" s="102"/>
      <c r="AI38" s="101"/>
      <c r="AJ38" s="101">
        <v>0</v>
      </c>
      <c r="AK38" s="101">
        <f t="shared" si="12"/>
        <v>0</v>
      </c>
      <c r="AL38" s="104"/>
      <c r="AM38" s="104">
        <v>0</v>
      </c>
      <c r="AN38" s="101">
        <f t="shared" si="13"/>
        <v>0</v>
      </c>
      <c r="AO38" s="102"/>
      <c r="AP38" s="102"/>
    </row>
    <row r="39" spans="1:42" ht="25.5" customHeight="1">
      <c r="A39" s="176" t="s">
        <v>6</v>
      </c>
      <c r="B39" s="176"/>
      <c r="C39" s="107">
        <f>SUM(C7:C38)</f>
        <v>0</v>
      </c>
      <c r="D39" s="107">
        <f t="shared" ref="D39:AN39" si="15">SUM(D7:D38)</f>
        <v>160000</v>
      </c>
      <c r="E39" s="107">
        <f t="shared" si="15"/>
        <v>160000</v>
      </c>
      <c r="F39" s="107">
        <f t="shared" si="15"/>
        <v>0</v>
      </c>
      <c r="G39" s="107">
        <f t="shared" si="15"/>
        <v>85316.666666666657</v>
      </c>
      <c r="H39" s="107">
        <f t="shared" si="15"/>
        <v>85316.666666666657</v>
      </c>
      <c r="I39" s="102"/>
      <c r="J39" s="102">
        <f t="shared" ref="J39" si="16">G39*1000/D39</f>
        <v>533.22916666666663</v>
      </c>
      <c r="K39" s="107">
        <f t="shared" si="15"/>
        <v>0</v>
      </c>
      <c r="L39" s="107">
        <f t="shared" si="15"/>
        <v>170000</v>
      </c>
      <c r="M39" s="107">
        <f t="shared" si="15"/>
        <v>170000</v>
      </c>
      <c r="N39" s="107">
        <f t="shared" si="15"/>
        <v>0</v>
      </c>
      <c r="O39" s="107">
        <f t="shared" si="15"/>
        <v>100332.4</v>
      </c>
      <c r="P39" s="107">
        <f t="shared" si="15"/>
        <v>100332.4</v>
      </c>
      <c r="Q39" s="102"/>
      <c r="R39" s="102">
        <f t="shared" si="5"/>
        <v>590.19058823529417</v>
      </c>
      <c r="S39" s="107">
        <f t="shared" si="15"/>
        <v>0</v>
      </c>
      <c r="T39" s="107">
        <f t="shared" si="15"/>
        <v>180030</v>
      </c>
      <c r="U39" s="107">
        <f t="shared" si="15"/>
        <v>180030</v>
      </c>
      <c r="V39" s="107">
        <f t="shared" si="15"/>
        <v>0</v>
      </c>
      <c r="W39" s="107">
        <f t="shared" si="15"/>
        <v>115382.26</v>
      </c>
      <c r="X39" s="107">
        <f t="shared" si="15"/>
        <v>115382.26</v>
      </c>
      <c r="Y39" s="102"/>
      <c r="Z39" s="102">
        <f t="shared" si="8"/>
        <v>640.90573793256681</v>
      </c>
      <c r="AA39" s="107">
        <f t="shared" si="15"/>
        <v>0</v>
      </c>
      <c r="AB39" s="107">
        <f t="shared" si="15"/>
        <v>190111.68000000002</v>
      </c>
      <c r="AC39" s="107">
        <f t="shared" si="15"/>
        <v>190111.68000000002</v>
      </c>
      <c r="AD39" s="107">
        <f t="shared" si="15"/>
        <v>0</v>
      </c>
      <c r="AE39" s="107">
        <f t="shared" si="15"/>
        <v>130381.9538</v>
      </c>
      <c r="AF39" s="107">
        <f t="shared" si="15"/>
        <v>130381.9538</v>
      </c>
      <c r="AG39" s="102"/>
      <c r="AH39" s="102">
        <f t="shared" si="11"/>
        <v>685.81769305284126</v>
      </c>
      <c r="AI39" s="107">
        <f t="shared" si="15"/>
        <v>0</v>
      </c>
      <c r="AJ39" s="107">
        <f t="shared" si="15"/>
        <v>200187.59903999997</v>
      </c>
      <c r="AK39" s="107">
        <f t="shared" si="15"/>
        <v>200187.59903999997</v>
      </c>
      <c r="AL39" s="107">
        <f t="shared" si="15"/>
        <v>0</v>
      </c>
      <c r="AM39" s="107">
        <f t="shared" si="15"/>
        <v>150460.77468519998</v>
      </c>
      <c r="AN39" s="107">
        <f t="shared" si="15"/>
        <v>150460.77468519998</v>
      </c>
      <c r="AO39" s="102"/>
      <c r="AP39" s="102">
        <f t="shared" si="14"/>
        <v>751.59887728677961</v>
      </c>
    </row>
    <row r="40" spans="1:42" s="96" customFormat="1" ht="12.75" customHeight="1">
      <c r="A40" s="94"/>
      <c r="B40" s="94"/>
      <c r="C40" s="95"/>
      <c r="D40" s="95"/>
      <c r="E40" s="95"/>
      <c r="F40" s="95"/>
      <c r="G40" s="95"/>
      <c r="H40" s="95"/>
      <c r="K40" s="95"/>
      <c r="L40" s="95"/>
      <c r="M40" s="95"/>
      <c r="N40" s="95"/>
      <c r="O40" s="95"/>
      <c r="P40" s="95"/>
      <c r="S40" s="95"/>
      <c r="T40" s="95"/>
      <c r="U40" s="95"/>
      <c r="V40" s="95"/>
      <c r="W40" s="95"/>
      <c r="X40" s="95"/>
      <c r="AA40" s="95"/>
      <c r="AB40" s="95"/>
      <c r="AC40" s="95"/>
      <c r="AD40" s="95"/>
      <c r="AE40" s="95"/>
      <c r="AF40" s="95"/>
      <c r="AI40" s="95"/>
      <c r="AJ40" s="95"/>
      <c r="AK40" s="95"/>
      <c r="AL40" s="95"/>
      <c r="AM40" s="95"/>
      <c r="AN40" s="95"/>
    </row>
    <row r="41" spans="1:42" ht="25.5" hidden="1" customHeight="1">
      <c r="A41" s="172"/>
      <c r="B41" s="173"/>
      <c r="C41" s="97"/>
      <c r="D41" s="97"/>
      <c r="E41" s="97"/>
      <c r="F41" s="97"/>
      <c r="G41" s="97"/>
      <c r="H41" s="97"/>
      <c r="K41" s="97"/>
      <c r="L41" s="97"/>
      <c r="M41" s="97"/>
      <c r="N41" s="97"/>
      <c r="O41" s="97"/>
      <c r="P41" s="97"/>
      <c r="S41" s="97"/>
      <c r="T41" s="97"/>
      <c r="U41" s="97"/>
      <c r="V41" s="97"/>
      <c r="W41" s="97"/>
      <c r="X41" s="97"/>
      <c r="AA41" s="97"/>
      <c r="AB41" s="97"/>
      <c r="AC41" s="97"/>
      <c r="AD41" s="97"/>
      <c r="AE41" s="97"/>
      <c r="AF41" s="97"/>
      <c r="AI41" s="97"/>
      <c r="AJ41" s="97"/>
      <c r="AK41" s="97"/>
      <c r="AL41" s="97"/>
      <c r="AM41" s="97"/>
      <c r="AN41" s="97"/>
    </row>
    <row r="42" spans="1:42" ht="25.5" hidden="1" customHeight="1">
      <c r="A42" s="174"/>
      <c r="B42" s="175"/>
      <c r="C42" s="97"/>
      <c r="D42" s="97"/>
      <c r="E42" s="97"/>
      <c r="F42" s="97"/>
      <c r="G42" s="97"/>
      <c r="H42" s="97"/>
      <c r="K42" s="97"/>
      <c r="L42" s="97"/>
      <c r="M42" s="97"/>
      <c r="N42" s="97"/>
      <c r="O42" s="97"/>
      <c r="P42" s="97"/>
      <c r="S42" s="97"/>
      <c r="T42" s="97"/>
      <c r="U42" s="97"/>
      <c r="V42" s="97"/>
      <c r="W42" s="97"/>
      <c r="X42" s="97"/>
      <c r="AA42" s="97"/>
      <c r="AB42" s="97"/>
      <c r="AC42" s="97"/>
      <c r="AD42" s="97"/>
      <c r="AE42" s="97"/>
      <c r="AF42" s="97"/>
      <c r="AI42" s="97"/>
      <c r="AJ42" s="97"/>
      <c r="AK42" s="97"/>
      <c r="AL42" s="97"/>
      <c r="AM42" s="97"/>
      <c r="AN42" s="97"/>
    </row>
    <row r="43" spans="1:42" ht="25.5" hidden="1" customHeight="1">
      <c r="A43" s="174"/>
      <c r="B43" s="175"/>
      <c r="C43" s="97"/>
      <c r="D43" s="97"/>
      <c r="E43" s="97"/>
      <c r="F43" s="97"/>
      <c r="G43" s="97"/>
      <c r="H43" s="97"/>
      <c r="K43" s="97"/>
      <c r="L43" s="97"/>
      <c r="M43" s="97"/>
      <c r="N43" s="97"/>
      <c r="O43" s="97"/>
      <c r="P43" s="97"/>
      <c r="S43" s="97"/>
      <c r="T43" s="97"/>
      <c r="U43" s="97"/>
      <c r="V43" s="97"/>
      <c r="W43" s="97"/>
      <c r="X43" s="97"/>
      <c r="AA43" s="97"/>
      <c r="AB43" s="97"/>
      <c r="AC43" s="97"/>
      <c r="AD43" s="97"/>
      <c r="AE43" s="97"/>
      <c r="AF43" s="97"/>
      <c r="AI43" s="97"/>
      <c r="AJ43" s="97"/>
      <c r="AK43" s="97"/>
      <c r="AL43" s="97"/>
      <c r="AM43" s="97"/>
      <c r="AN43" s="97"/>
    </row>
    <row r="44" spans="1:42" ht="17.25" hidden="1" customHeight="1">
      <c r="A44" s="96"/>
      <c r="B44" s="98"/>
      <c r="C44" s="96"/>
      <c r="D44" s="96"/>
      <c r="E44" s="96"/>
      <c r="F44" s="96"/>
      <c r="G44" s="96"/>
      <c r="H44" s="96"/>
      <c r="K44" s="96"/>
      <c r="L44" s="96"/>
      <c r="M44" s="96"/>
      <c r="N44" s="96"/>
      <c r="O44" s="96"/>
      <c r="P44" s="96"/>
      <c r="S44" s="96"/>
      <c r="T44" s="96"/>
      <c r="U44" s="96"/>
      <c r="V44" s="96"/>
      <c r="W44" s="96"/>
      <c r="X44" s="96"/>
      <c r="AA44" s="96"/>
      <c r="AB44" s="96"/>
      <c r="AC44" s="96"/>
      <c r="AD44" s="96"/>
      <c r="AE44" s="96"/>
      <c r="AF44" s="96"/>
      <c r="AI44" s="96"/>
      <c r="AJ44" s="96"/>
      <c r="AK44" s="96"/>
      <c r="AL44" s="96"/>
      <c r="AM44" s="96"/>
      <c r="AN44" s="96"/>
    </row>
    <row r="45" spans="1:42" ht="17.25" hidden="1" customHeight="1"/>
    <row r="47" spans="1:42" ht="17.25" hidden="1" customHeight="1"/>
    <row r="48" spans="1:42" ht="17.25" hidden="1" customHeight="1"/>
    <row r="49" ht="17.25" hidden="1" customHeight="1"/>
    <row r="50" ht="17.25" hidden="1" customHeight="1"/>
  </sheetData>
  <mergeCells count="32">
    <mergeCell ref="A1:J1"/>
    <mergeCell ref="A41:B41"/>
    <mergeCell ref="A42:B42"/>
    <mergeCell ref="A43:B43"/>
    <mergeCell ref="A39:B39"/>
    <mergeCell ref="H3:J3"/>
    <mergeCell ref="C5:E5"/>
    <mergeCell ref="F5:H5"/>
    <mergeCell ref="I5:J5"/>
    <mergeCell ref="C4:J4"/>
    <mergeCell ref="A4:A6"/>
    <mergeCell ref="B4:B6"/>
    <mergeCell ref="K5:M5"/>
    <mergeCell ref="N5:P5"/>
    <mergeCell ref="Q5:R5"/>
    <mergeCell ref="X3:Z3"/>
    <mergeCell ref="S5:U5"/>
    <mergeCell ref="V5:X5"/>
    <mergeCell ref="Y5:Z5"/>
    <mergeCell ref="K4:R4"/>
    <mergeCell ref="S4:Z4"/>
    <mergeCell ref="P3:R3"/>
    <mergeCell ref="AA5:AC5"/>
    <mergeCell ref="AD5:AF5"/>
    <mergeCell ref="AG5:AH5"/>
    <mergeCell ref="AN3:AP3"/>
    <mergeCell ref="AI5:AK5"/>
    <mergeCell ref="AL5:AN5"/>
    <mergeCell ref="AO5:AP5"/>
    <mergeCell ref="AA4:AH4"/>
    <mergeCell ref="AI4:AP4"/>
    <mergeCell ref="AF3:AH3"/>
  </mergeCells>
  <printOptions horizontalCentered="1" verticalCentered="1"/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4" tint="-0.249977111117893"/>
    <pageSetUpPr fitToPage="1"/>
  </sheetPr>
  <dimension ref="A1:J33"/>
  <sheetViews>
    <sheetView rightToLeft="1" topLeftCell="A13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62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گندم!C11</f>
        <v>9596.5675075945728</v>
      </c>
      <c r="D5" s="50">
        <f>گندم!D11</f>
        <v>415.37508920993372</v>
      </c>
      <c r="E5" s="51">
        <f>D5+C5</f>
        <v>10011.942596804507</v>
      </c>
      <c r="F5" s="49">
        <f>گندم!F11</f>
        <v>52542</v>
      </c>
      <c r="G5" s="50">
        <f>گندم!G11</f>
        <v>312.313987250156</v>
      </c>
      <c r="H5" s="51">
        <f>G5+F5</f>
        <v>52854.313987250156</v>
      </c>
      <c r="I5" s="52">
        <f>F5*1000/C5</f>
        <v>5475.082622866883</v>
      </c>
      <c r="J5" s="53">
        <f>G5*1000/D5</f>
        <v>751.88424959280633</v>
      </c>
    </row>
    <row r="6" spans="1:10">
      <c r="A6" s="27">
        <v>2</v>
      </c>
      <c r="B6" s="28" t="s">
        <v>80</v>
      </c>
      <c r="C6" s="54">
        <f>شلتوک!C10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شلتوک!D10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برنامه'!C10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برنامه'!D10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جو!C11</f>
        <v>6753.9486960000013</v>
      </c>
      <c r="D8" s="55">
        <f>جو!D11</f>
        <v>17.121375</v>
      </c>
      <c r="E8" s="51">
        <f t="shared" si="0"/>
        <v>6771.070071000001</v>
      </c>
      <c r="F8" s="54">
        <f>جو!F11</f>
        <v>29055.162966280237</v>
      </c>
      <c r="G8" s="55">
        <f>جو!G11</f>
        <v>12.133463888559142</v>
      </c>
      <c r="H8" s="51">
        <f t="shared" si="1"/>
        <v>29067.296430168797</v>
      </c>
      <c r="I8" s="52">
        <f t="shared" si="2"/>
        <v>4301.9519801043261</v>
      </c>
      <c r="J8" s="53">
        <f t="shared" si="3"/>
        <v>708.67344991620951</v>
      </c>
    </row>
    <row r="9" spans="1:10">
      <c r="A9" s="27">
        <v>5</v>
      </c>
      <c r="B9" s="28" t="s">
        <v>116</v>
      </c>
      <c r="C9" s="54">
        <f>'چغندر (فاقدبرنامه)'!C10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(فاقدبرنامه)'!D10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سویا!C11</f>
        <v>0</v>
      </c>
      <c r="D11" s="55">
        <f>سویا!D11</f>
        <v>0</v>
      </c>
      <c r="E11" s="51">
        <f t="shared" si="0"/>
        <v>0</v>
      </c>
      <c r="F11" s="54">
        <f>سویا!F11</f>
        <v>0</v>
      </c>
      <c r="G11" s="55">
        <f>سویا!G11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كلزا!C11</f>
        <v>1000</v>
      </c>
      <c r="D12" s="55">
        <f>كلزا!D11</f>
        <v>0</v>
      </c>
      <c r="E12" s="51">
        <f t="shared" si="0"/>
        <v>1000</v>
      </c>
      <c r="F12" s="54">
        <f>كلزا!F11</f>
        <v>1750</v>
      </c>
      <c r="G12" s="55">
        <f>كلزا!G11</f>
        <v>0</v>
      </c>
      <c r="H12" s="51">
        <f t="shared" si="1"/>
        <v>1750</v>
      </c>
      <c r="I12" s="52">
        <f t="shared" si="2"/>
        <v>1750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کنجد!C11</f>
        <v>0</v>
      </c>
      <c r="D13" s="55">
        <f>کنجد!D11</f>
        <v>0</v>
      </c>
      <c r="E13" s="51">
        <f t="shared" si="0"/>
        <v>0</v>
      </c>
      <c r="F13" s="54">
        <f>کنجد!F11</f>
        <v>0</v>
      </c>
      <c r="G13" s="55">
        <f>کنجد!G11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'!C11</f>
        <v>100</v>
      </c>
      <c r="D14" s="55">
        <f>'گلرنگ '!D11</f>
        <v>0</v>
      </c>
      <c r="E14" s="51">
        <f t="shared" si="0"/>
        <v>100</v>
      </c>
      <c r="F14" s="54">
        <f>'گلرنگ '!F11</f>
        <v>120</v>
      </c>
      <c r="G14" s="55">
        <f>'گلرنگ '!G11</f>
        <v>0</v>
      </c>
      <c r="H14" s="51">
        <f t="shared" si="1"/>
        <v>120</v>
      </c>
      <c r="I14" s="52">
        <f t="shared" si="2"/>
        <v>1200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برنامه)'!C11</f>
        <v>0</v>
      </c>
      <c r="D15" s="55">
        <f>'آفتابگردان (فاقد برنامه)'!D11</f>
        <v>0</v>
      </c>
      <c r="E15" s="51">
        <f t="shared" si="0"/>
        <v>0</v>
      </c>
      <c r="F15" s="54">
        <f>'آفتابگردان (فاقد برنامه)'!F11</f>
        <v>0</v>
      </c>
      <c r="G15" s="55">
        <f>'آفتابگردان (فاقد برنامه)'!G11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'!C11</f>
        <v>0</v>
      </c>
      <c r="D25" s="55">
        <f>'نخود '!D11</f>
        <v>15</v>
      </c>
      <c r="E25" s="51">
        <f t="shared" si="0"/>
        <v>15</v>
      </c>
      <c r="F25" s="54">
        <f>'نخود '!F11</f>
        <v>0</v>
      </c>
      <c r="G25" s="55">
        <f>'نخود '!G11</f>
        <v>10</v>
      </c>
      <c r="H25" s="51">
        <f t="shared" si="1"/>
        <v>10</v>
      </c>
      <c r="I25" s="52" t="e">
        <f t="shared" si="2"/>
        <v>#DIV/0!</v>
      </c>
      <c r="J25" s="53">
        <f t="shared" si="3"/>
        <v>666.66666666666663</v>
      </c>
    </row>
    <row r="26" spans="1:10">
      <c r="A26" s="27">
        <v>22</v>
      </c>
      <c r="B26" s="28" t="s">
        <v>99</v>
      </c>
      <c r="C26" s="54">
        <f>'لوبیا '!C10</f>
        <v>0</v>
      </c>
      <c r="D26" s="55" t="e">
        <f>'لوبیا '!#REF!</f>
        <v>#REF!</v>
      </c>
      <c r="E26" s="51" t="e">
        <f t="shared" si="0"/>
        <v>#REF!</v>
      </c>
      <c r="F26" s="54">
        <f>'لوبیا '!D10</f>
        <v>0</v>
      </c>
      <c r="G26" s="55" t="e">
        <f>'لوبیا '!#REF!</f>
        <v>#REF!</v>
      </c>
      <c r="H26" s="51" t="e">
        <f t="shared" si="1"/>
        <v>#REF!</v>
      </c>
      <c r="I26" s="52" t="e">
        <f t="shared" si="2"/>
        <v>#DIV/0!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'!C11</f>
        <v>0</v>
      </c>
      <c r="D27" s="55">
        <f>'عدس '!D11</f>
        <v>0</v>
      </c>
      <c r="E27" s="51">
        <f t="shared" si="0"/>
        <v>0</v>
      </c>
      <c r="F27" s="54">
        <f>'عدس '!F11</f>
        <v>0</v>
      </c>
      <c r="G27" s="55">
        <f>'عدس '!G11</f>
        <v>0</v>
      </c>
      <c r="H27" s="51">
        <f t="shared" si="1"/>
        <v>0</v>
      </c>
      <c r="I27" s="52" t="e">
        <f t="shared" si="2"/>
        <v>#DIV/0!</v>
      </c>
      <c r="J27" s="53" t="e">
        <f t="shared" si="3"/>
        <v>#DIV/0!</v>
      </c>
    </row>
    <row r="28" spans="1:10">
      <c r="A28" s="27">
        <v>24</v>
      </c>
      <c r="B28" s="28" t="s">
        <v>101</v>
      </c>
      <c r="C28" s="54">
        <f>'سایرحبوبات '!C10</f>
        <v>5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'!D10</f>
        <v>10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2000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FF00"/>
    <pageSetUpPr fitToPage="1"/>
  </sheetPr>
  <dimension ref="A1:Q49"/>
  <sheetViews>
    <sheetView rightToLeft="1" zoomScaleNormal="100" zoomScaleSheetLayoutView="82" workbookViewId="0">
      <selection activeCell="C4" sqref="C4:Q4"/>
    </sheetView>
  </sheetViews>
  <sheetFormatPr defaultColWidth="9" defaultRowHeight="18"/>
  <cols>
    <col min="1" max="1" width="4.75" style="92" customWidth="1"/>
    <col min="2" max="2" width="12.875" style="92" customWidth="1"/>
    <col min="3" max="17" width="8.625" style="92" customWidth="1"/>
    <col min="18" max="16384" width="9" style="92"/>
  </cols>
  <sheetData>
    <row r="1" spans="1:17" ht="25.5" customHeight="1">
      <c r="A1" s="178" t="s">
        <v>129</v>
      </c>
      <c r="B1" s="178"/>
      <c r="C1" s="178"/>
      <c r="D1" s="178"/>
      <c r="E1" s="178"/>
    </row>
    <row r="2" spans="1:17" ht="25.5" customHeight="1">
      <c r="A2" s="93"/>
      <c r="B2" s="93"/>
      <c r="C2" s="93"/>
      <c r="D2" s="93" t="s">
        <v>126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18.75" customHeight="1">
      <c r="A3" s="93"/>
      <c r="B3" s="93"/>
      <c r="C3" s="93"/>
      <c r="D3" s="93"/>
      <c r="E3" s="112"/>
      <c r="F3" s="93"/>
      <c r="G3" s="93"/>
      <c r="H3" s="112"/>
      <c r="I3" s="93"/>
      <c r="J3" s="93"/>
      <c r="K3" s="112"/>
      <c r="L3" s="93"/>
      <c r="M3" s="93"/>
      <c r="N3" s="112"/>
      <c r="O3" s="93"/>
      <c r="P3" s="93"/>
      <c r="Q3" s="112"/>
    </row>
    <row r="4" spans="1:17" ht="18.75" customHeight="1">
      <c r="A4" s="177" t="s">
        <v>0</v>
      </c>
      <c r="B4" s="177" t="s">
        <v>74</v>
      </c>
      <c r="C4" s="171" t="s">
        <v>145</v>
      </c>
      <c r="D4" s="171"/>
      <c r="E4" s="171"/>
      <c r="F4" s="171" t="s">
        <v>137</v>
      </c>
      <c r="G4" s="171"/>
      <c r="H4" s="171"/>
      <c r="I4" s="171" t="s">
        <v>138</v>
      </c>
      <c r="J4" s="171"/>
      <c r="K4" s="171"/>
      <c r="L4" s="171" t="s">
        <v>139</v>
      </c>
      <c r="M4" s="171"/>
      <c r="N4" s="171"/>
      <c r="O4" s="171" t="s">
        <v>140</v>
      </c>
      <c r="P4" s="171"/>
      <c r="Q4" s="171"/>
    </row>
    <row r="5" spans="1:17" ht="16.5" customHeight="1">
      <c r="A5" s="177"/>
      <c r="B5" s="177"/>
      <c r="C5" s="111" t="s">
        <v>1</v>
      </c>
      <c r="D5" s="111" t="s">
        <v>2</v>
      </c>
      <c r="E5" s="111" t="s">
        <v>3</v>
      </c>
      <c r="F5" s="111" t="s">
        <v>1</v>
      </c>
      <c r="G5" s="111" t="s">
        <v>2</v>
      </c>
      <c r="H5" s="111" t="s">
        <v>3</v>
      </c>
      <c r="I5" s="111" t="s">
        <v>1</v>
      </c>
      <c r="J5" s="111" t="s">
        <v>2</v>
      </c>
      <c r="K5" s="111" t="s">
        <v>3</v>
      </c>
      <c r="L5" s="111" t="s">
        <v>1</v>
      </c>
      <c r="M5" s="111" t="s">
        <v>2</v>
      </c>
      <c r="N5" s="111" t="s">
        <v>3</v>
      </c>
      <c r="O5" s="111" t="s">
        <v>1</v>
      </c>
      <c r="P5" s="111" t="s">
        <v>2</v>
      </c>
      <c r="Q5" s="111" t="s">
        <v>3</v>
      </c>
    </row>
    <row r="6" spans="1:17" ht="19.5" customHeight="1">
      <c r="A6" s="103">
        <v>1</v>
      </c>
      <c r="B6" s="110" t="s">
        <v>7</v>
      </c>
      <c r="C6" s="101">
        <v>250</v>
      </c>
      <c r="D6" s="104">
        <v>515</v>
      </c>
      <c r="E6" s="102">
        <f t="shared" ref="E6:E36" si="0">D6*1000/C6</f>
        <v>2060</v>
      </c>
      <c r="F6" s="101">
        <v>250</v>
      </c>
      <c r="G6" s="104">
        <v>526.02099999999996</v>
      </c>
      <c r="H6" s="102">
        <f t="shared" ref="H6:H36" si="1">G6*1000/F6</f>
        <v>2104.0839999999998</v>
      </c>
      <c r="I6" s="101">
        <v>250</v>
      </c>
      <c r="J6" s="104">
        <v>563.89451199999996</v>
      </c>
      <c r="K6" s="102">
        <f t="shared" ref="K6:K36" si="2">J6*1000/I6</f>
        <v>2255.5780479999999</v>
      </c>
      <c r="L6" s="101">
        <v>250</v>
      </c>
      <c r="M6" s="104">
        <v>601.84461265760001</v>
      </c>
      <c r="N6" s="102">
        <f t="shared" ref="N6:N36" si="3">M6*1000/L6</f>
        <v>2407.3784506304</v>
      </c>
      <c r="O6" s="101">
        <v>250</v>
      </c>
      <c r="P6" s="104">
        <v>639.76082325502875</v>
      </c>
      <c r="Q6" s="102">
        <f t="shared" ref="Q6:Q36" si="4">P6*1000/O6</f>
        <v>2559.043293020115</v>
      </c>
    </row>
    <row r="7" spans="1:17" ht="19.5" customHeight="1">
      <c r="A7" s="103">
        <v>2</v>
      </c>
      <c r="B7" s="110" t="s">
        <v>8</v>
      </c>
      <c r="C7" s="101">
        <v>900</v>
      </c>
      <c r="D7" s="104">
        <v>2214</v>
      </c>
      <c r="E7" s="102">
        <f t="shared" si="0"/>
        <v>2460</v>
      </c>
      <c r="F7" s="101">
        <v>900</v>
      </c>
      <c r="G7" s="104">
        <v>2261.3796000000002</v>
      </c>
      <c r="H7" s="102">
        <f t="shared" si="1"/>
        <v>2512.6440000000002</v>
      </c>
      <c r="I7" s="101">
        <v>900</v>
      </c>
      <c r="J7" s="104">
        <v>2424.1989312000001</v>
      </c>
      <c r="K7" s="102">
        <f t="shared" si="2"/>
        <v>2693.5543680000001</v>
      </c>
      <c r="L7" s="101">
        <v>900</v>
      </c>
      <c r="M7" s="104">
        <v>2587.3475192697601</v>
      </c>
      <c r="N7" s="102">
        <f t="shared" si="3"/>
        <v>2874.8305769664003</v>
      </c>
      <c r="O7" s="101">
        <v>900</v>
      </c>
      <c r="P7" s="104">
        <v>2750.3504129837552</v>
      </c>
      <c r="Q7" s="102">
        <f t="shared" si="4"/>
        <v>3055.9449033152837</v>
      </c>
    </row>
    <row r="8" spans="1:17" ht="19.5" customHeight="1">
      <c r="A8" s="103">
        <v>3</v>
      </c>
      <c r="B8" s="110" t="s">
        <v>9</v>
      </c>
      <c r="C8" s="101">
        <v>530</v>
      </c>
      <c r="D8" s="104">
        <v>830</v>
      </c>
      <c r="E8" s="102">
        <f t="shared" si="0"/>
        <v>1566.0377358490566</v>
      </c>
      <c r="F8" s="101">
        <v>530</v>
      </c>
      <c r="G8" s="104">
        <v>847.76199999999994</v>
      </c>
      <c r="H8" s="102">
        <f t="shared" si="1"/>
        <v>1599.5509433962263</v>
      </c>
      <c r="I8" s="101">
        <v>530</v>
      </c>
      <c r="J8" s="104">
        <v>908.80086399999993</v>
      </c>
      <c r="K8" s="102">
        <f t="shared" si="2"/>
        <v>1714.7186113207547</v>
      </c>
      <c r="L8" s="101">
        <v>530</v>
      </c>
      <c r="M8" s="104">
        <v>969.96316214719991</v>
      </c>
      <c r="N8" s="102">
        <f t="shared" si="3"/>
        <v>1830.1191738626414</v>
      </c>
      <c r="O8" s="101">
        <v>530</v>
      </c>
      <c r="P8" s="104">
        <v>1031.0708413624734</v>
      </c>
      <c r="Q8" s="102">
        <f t="shared" si="4"/>
        <v>1945.4166818159877</v>
      </c>
    </row>
    <row r="9" spans="1:17" ht="19.5" customHeight="1">
      <c r="A9" s="103">
        <v>4</v>
      </c>
      <c r="B9" s="110" t="s">
        <v>10</v>
      </c>
      <c r="C9" s="101">
        <v>50</v>
      </c>
      <c r="D9" s="104">
        <v>118</v>
      </c>
      <c r="E9" s="102">
        <f t="shared" si="0"/>
        <v>2360</v>
      </c>
      <c r="F9" s="101">
        <v>50</v>
      </c>
      <c r="G9" s="104">
        <v>120.5252</v>
      </c>
      <c r="H9" s="102">
        <f t="shared" si="1"/>
        <v>2410.5039999999999</v>
      </c>
      <c r="I9" s="101">
        <v>50</v>
      </c>
      <c r="J9" s="104">
        <v>129.2030144</v>
      </c>
      <c r="K9" s="102">
        <f t="shared" si="2"/>
        <v>2584.0602880000001</v>
      </c>
      <c r="L9" s="101">
        <v>50</v>
      </c>
      <c r="M9" s="104">
        <v>137.89837726912</v>
      </c>
      <c r="N9" s="102">
        <f t="shared" si="3"/>
        <v>2757.9675453824002</v>
      </c>
      <c r="O9" s="101">
        <v>50</v>
      </c>
      <c r="P9" s="104">
        <v>146.58597503707458</v>
      </c>
      <c r="Q9" s="102">
        <f t="shared" si="4"/>
        <v>2931.7195007414916</v>
      </c>
    </row>
    <row r="10" spans="1:17" ht="19.5" customHeight="1">
      <c r="A10" s="103">
        <v>5</v>
      </c>
      <c r="B10" s="110" t="s">
        <v>11</v>
      </c>
      <c r="C10" s="101">
        <v>5</v>
      </c>
      <c r="D10" s="104">
        <v>10</v>
      </c>
      <c r="E10" s="102">
        <f t="shared" si="0"/>
        <v>2000</v>
      </c>
      <c r="F10" s="101">
        <v>5</v>
      </c>
      <c r="G10" s="104">
        <v>10.214</v>
      </c>
      <c r="H10" s="102">
        <f t="shared" si="1"/>
        <v>2042.8</v>
      </c>
      <c r="I10" s="101">
        <v>5</v>
      </c>
      <c r="J10" s="104">
        <v>10.949408</v>
      </c>
      <c r="K10" s="102">
        <f t="shared" si="2"/>
        <v>2189.8815999999997</v>
      </c>
      <c r="L10" s="101">
        <v>5</v>
      </c>
      <c r="M10" s="104">
        <v>11.686303158399999</v>
      </c>
      <c r="N10" s="102">
        <f t="shared" si="3"/>
        <v>2337.2606316800002</v>
      </c>
      <c r="O10" s="101">
        <v>5</v>
      </c>
      <c r="P10" s="104">
        <v>12.4225402573792</v>
      </c>
      <c r="Q10" s="102">
        <f t="shared" si="4"/>
        <v>2484.5080514758401</v>
      </c>
    </row>
    <row r="11" spans="1:17" ht="19.5" customHeight="1">
      <c r="A11" s="103">
        <v>6</v>
      </c>
      <c r="B11" s="110" t="s">
        <v>12</v>
      </c>
      <c r="C11" s="101">
        <v>170</v>
      </c>
      <c r="D11" s="104">
        <v>275</v>
      </c>
      <c r="E11" s="102">
        <f t="shared" si="0"/>
        <v>1617.6470588235295</v>
      </c>
      <c r="F11" s="101">
        <v>170</v>
      </c>
      <c r="G11" s="104">
        <v>280.88499999999999</v>
      </c>
      <c r="H11" s="102">
        <f t="shared" si="1"/>
        <v>1652.2647058823529</v>
      </c>
      <c r="I11" s="101">
        <v>170</v>
      </c>
      <c r="J11" s="104">
        <v>301.10872000000001</v>
      </c>
      <c r="K11" s="102">
        <f t="shared" si="2"/>
        <v>1771.2277647058825</v>
      </c>
      <c r="L11" s="101">
        <v>170</v>
      </c>
      <c r="M11" s="104">
        <v>321.37333685600004</v>
      </c>
      <c r="N11" s="102">
        <f t="shared" si="3"/>
        <v>1890.4313932705884</v>
      </c>
      <c r="O11" s="101">
        <v>170</v>
      </c>
      <c r="P11" s="104">
        <v>341.61985707792803</v>
      </c>
      <c r="Q11" s="102">
        <f t="shared" si="4"/>
        <v>2009.5285710466355</v>
      </c>
    </row>
    <row r="12" spans="1:17" ht="19.5" customHeight="1">
      <c r="A12" s="103">
        <v>7</v>
      </c>
      <c r="B12" s="110" t="s">
        <v>13</v>
      </c>
      <c r="C12" s="101">
        <v>20</v>
      </c>
      <c r="D12" s="104">
        <v>44</v>
      </c>
      <c r="E12" s="102">
        <f t="shared" si="0"/>
        <v>2200</v>
      </c>
      <c r="F12" s="101">
        <v>20</v>
      </c>
      <c r="G12" s="104">
        <v>44.941600000000001</v>
      </c>
      <c r="H12" s="102">
        <f t="shared" si="1"/>
        <v>2247.08</v>
      </c>
      <c r="I12" s="101">
        <v>20</v>
      </c>
      <c r="J12" s="104">
        <v>48.177395199999999</v>
      </c>
      <c r="K12" s="102">
        <f t="shared" si="2"/>
        <v>2408.86976</v>
      </c>
      <c r="L12" s="101">
        <v>20</v>
      </c>
      <c r="M12" s="104">
        <v>51.419733896959997</v>
      </c>
      <c r="N12" s="102">
        <f t="shared" si="3"/>
        <v>2570.9866948479998</v>
      </c>
      <c r="O12" s="101">
        <v>20</v>
      </c>
      <c r="P12" s="104">
        <v>54.659177132468479</v>
      </c>
      <c r="Q12" s="102">
        <f t="shared" si="4"/>
        <v>2732.9588566234243</v>
      </c>
    </row>
    <row r="13" spans="1:17" ht="19.5" customHeight="1">
      <c r="A13" s="103">
        <v>8</v>
      </c>
      <c r="B13" s="110" t="s">
        <v>14</v>
      </c>
      <c r="C13" s="101">
        <v>13</v>
      </c>
      <c r="D13" s="104">
        <v>24</v>
      </c>
      <c r="E13" s="102">
        <f t="shared" si="0"/>
        <v>1846.1538461538462</v>
      </c>
      <c r="F13" s="101">
        <v>13</v>
      </c>
      <c r="G13" s="104">
        <v>24.5136</v>
      </c>
      <c r="H13" s="102">
        <f t="shared" si="1"/>
        <v>1885.6615384615384</v>
      </c>
      <c r="I13" s="101">
        <v>13</v>
      </c>
      <c r="J13" s="104">
        <v>26.278579199999999</v>
      </c>
      <c r="K13" s="102">
        <f t="shared" si="2"/>
        <v>2021.4291692307693</v>
      </c>
      <c r="L13" s="101">
        <v>13</v>
      </c>
      <c r="M13" s="104">
        <v>28.047127580159998</v>
      </c>
      <c r="N13" s="102">
        <f t="shared" si="3"/>
        <v>2157.4713523199998</v>
      </c>
      <c r="O13" s="101">
        <v>13</v>
      </c>
      <c r="P13" s="104">
        <v>29.814096617710078</v>
      </c>
      <c r="Q13" s="102">
        <f t="shared" si="4"/>
        <v>2293.3920475161599</v>
      </c>
    </row>
    <row r="14" spans="1:17" ht="19.5" customHeight="1">
      <c r="A14" s="103">
        <v>9</v>
      </c>
      <c r="B14" s="110" t="s">
        <v>15</v>
      </c>
      <c r="C14" s="101">
        <v>1500</v>
      </c>
      <c r="D14" s="104">
        <v>2755</v>
      </c>
      <c r="E14" s="102">
        <f t="shared" si="0"/>
        <v>1836.6666666666667</v>
      </c>
      <c r="F14" s="101">
        <v>1500</v>
      </c>
      <c r="G14" s="104">
        <v>2813.9569999999999</v>
      </c>
      <c r="H14" s="102">
        <f t="shared" si="1"/>
        <v>1875.9713333333334</v>
      </c>
      <c r="I14" s="101">
        <v>1500</v>
      </c>
      <c r="J14" s="104">
        <v>3016.5619039999997</v>
      </c>
      <c r="K14" s="102">
        <f t="shared" si="2"/>
        <v>2011.041269333333</v>
      </c>
      <c r="L14" s="101">
        <v>1500</v>
      </c>
      <c r="M14" s="104">
        <v>3219.5765201391996</v>
      </c>
      <c r="N14" s="102">
        <f t="shared" si="3"/>
        <v>2146.3843467594666</v>
      </c>
      <c r="O14" s="101">
        <v>1500</v>
      </c>
      <c r="P14" s="104">
        <v>3422.4098409079693</v>
      </c>
      <c r="Q14" s="102">
        <f t="shared" si="4"/>
        <v>2281.606560605313</v>
      </c>
    </row>
    <row r="15" spans="1:17" ht="19.5" customHeight="1">
      <c r="A15" s="103">
        <v>10</v>
      </c>
      <c r="B15" s="110" t="s">
        <v>16</v>
      </c>
      <c r="C15" s="101">
        <v>10</v>
      </c>
      <c r="D15" s="104">
        <v>17</v>
      </c>
      <c r="E15" s="102">
        <f t="shared" si="0"/>
        <v>1700</v>
      </c>
      <c r="F15" s="101">
        <v>10</v>
      </c>
      <c r="G15" s="104">
        <v>17.363800000000001</v>
      </c>
      <c r="H15" s="102">
        <f t="shared" si="1"/>
        <v>1736.3800000000003</v>
      </c>
      <c r="I15" s="101">
        <v>10</v>
      </c>
      <c r="J15" s="104">
        <v>18.613993600000001</v>
      </c>
      <c r="K15" s="102">
        <f t="shared" si="2"/>
        <v>1861.3993600000001</v>
      </c>
      <c r="L15" s="101">
        <v>10</v>
      </c>
      <c r="M15" s="104">
        <v>19.866715369280001</v>
      </c>
      <c r="N15" s="102">
        <f t="shared" si="3"/>
        <v>1986.6715369280003</v>
      </c>
      <c r="O15" s="101">
        <v>10</v>
      </c>
      <c r="P15" s="104">
        <v>21.118318437544641</v>
      </c>
      <c r="Q15" s="102">
        <f t="shared" si="4"/>
        <v>2111.831843754464</v>
      </c>
    </row>
    <row r="16" spans="1:17" ht="19.5" customHeight="1">
      <c r="A16" s="103">
        <v>11</v>
      </c>
      <c r="B16" s="110" t="s">
        <v>17</v>
      </c>
      <c r="C16" s="101">
        <v>5</v>
      </c>
      <c r="D16" s="104">
        <v>9</v>
      </c>
      <c r="E16" s="102">
        <f t="shared" si="0"/>
        <v>1800</v>
      </c>
      <c r="F16" s="101">
        <v>5</v>
      </c>
      <c r="G16" s="104">
        <v>9.1926000000000005</v>
      </c>
      <c r="H16" s="102">
        <f t="shared" si="1"/>
        <v>1838.52</v>
      </c>
      <c r="I16" s="101">
        <v>5</v>
      </c>
      <c r="J16" s="104">
        <v>9.8544672000000002</v>
      </c>
      <c r="K16" s="102">
        <f t="shared" si="2"/>
        <v>1970.8934400000003</v>
      </c>
      <c r="L16" s="101">
        <v>5</v>
      </c>
      <c r="M16" s="104">
        <v>10.51767284256</v>
      </c>
      <c r="N16" s="102">
        <f t="shared" si="3"/>
        <v>2103.5345685120001</v>
      </c>
      <c r="O16" s="101">
        <v>5</v>
      </c>
      <c r="P16" s="104">
        <v>11.180286231641279</v>
      </c>
      <c r="Q16" s="102">
        <f t="shared" si="4"/>
        <v>2236.057246328256</v>
      </c>
    </row>
    <row r="17" spans="1:17" ht="19.5" customHeight="1">
      <c r="A17" s="103">
        <v>12</v>
      </c>
      <c r="B17" s="110" t="s">
        <v>18</v>
      </c>
      <c r="C17" s="101">
        <v>120</v>
      </c>
      <c r="D17" s="104">
        <v>230</v>
      </c>
      <c r="E17" s="102">
        <f t="shared" si="0"/>
        <v>1916.6666666666667</v>
      </c>
      <c r="F17" s="101">
        <v>120</v>
      </c>
      <c r="G17" s="104">
        <v>234.922</v>
      </c>
      <c r="H17" s="102">
        <f t="shared" si="1"/>
        <v>1957.6833333333334</v>
      </c>
      <c r="I17" s="101">
        <v>120</v>
      </c>
      <c r="J17" s="104">
        <v>251.83638400000001</v>
      </c>
      <c r="K17" s="102">
        <f t="shared" si="2"/>
        <v>2098.6365333333333</v>
      </c>
      <c r="L17" s="101">
        <v>120</v>
      </c>
      <c r="M17" s="104">
        <v>268.78497264320004</v>
      </c>
      <c r="N17" s="102">
        <f t="shared" si="3"/>
        <v>2239.874772026667</v>
      </c>
      <c r="O17" s="101">
        <v>120</v>
      </c>
      <c r="P17" s="104">
        <v>285.71842591972165</v>
      </c>
      <c r="Q17" s="102">
        <f t="shared" si="4"/>
        <v>2380.9868826643474</v>
      </c>
    </row>
    <row r="18" spans="1:17" ht="19.5" customHeight="1">
      <c r="A18" s="103">
        <v>13</v>
      </c>
      <c r="B18" s="110" t="s">
        <v>19</v>
      </c>
      <c r="C18" s="101">
        <v>10</v>
      </c>
      <c r="D18" s="104">
        <v>16</v>
      </c>
      <c r="E18" s="102">
        <f t="shared" si="0"/>
        <v>1600</v>
      </c>
      <c r="F18" s="101">
        <v>10</v>
      </c>
      <c r="G18" s="104">
        <v>16.342400000000001</v>
      </c>
      <c r="H18" s="102">
        <f t="shared" si="1"/>
        <v>1634.2400000000002</v>
      </c>
      <c r="I18" s="101">
        <v>10</v>
      </c>
      <c r="J18" s="104">
        <v>17.519052800000001</v>
      </c>
      <c r="K18" s="102">
        <f t="shared" si="2"/>
        <v>1751.9052800000002</v>
      </c>
      <c r="L18" s="101">
        <v>10</v>
      </c>
      <c r="M18" s="104">
        <v>18.69808505344</v>
      </c>
      <c r="N18" s="102">
        <f t="shared" si="3"/>
        <v>1869.8085053440002</v>
      </c>
      <c r="O18" s="101">
        <v>10</v>
      </c>
      <c r="P18" s="104">
        <v>19.87606441180672</v>
      </c>
      <c r="Q18" s="102">
        <f t="shared" si="4"/>
        <v>1987.6064411806722</v>
      </c>
    </row>
    <row r="19" spans="1:17" ht="19.5" customHeight="1">
      <c r="A19" s="103">
        <v>14</v>
      </c>
      <c r="B19" s="110" t="s">
        <v>20</v>
      </c>
      <c r="C19" s="101">
        <v>13500</v>
      </c>
      <c r="D19" s="104">
        <v>24200</v>
      </c>
      <c r="E19" s="102">
        <f t="shared" si="0"/>
        <v>1792.5925925925926</v>
      </c>
      <c r="F19" s="101">
        <v>13500</v>
      </c>
      <c r="G19" s="104">
        <v>24717.88</v>
      </c>
      <c r="H19" s="102">
        <f t="shared" si="1"/>
        <v>1830.954074074074</v>
      </c>
      <c r="I19" s="101">
        <v>13500</v>
      </c>
      <c r="J19" s="104">
        <v>26497.567360000001</v>
      </c>
      <c r="K19" s="102">
        <f t="shared" si="2"/>
        <v>1962.7827674074074</v>
      </c>
      <c r="L19" s="101">
        <v>13500</v>
      </c>
      <c r="M19" s="104">
        <v>28280.853643328002</v>
      </c>
      <c r="N19" s="102">
        <f t="shared" si="3"/>
        <v>2094.8780476539264</v>
      </c>
      <c r="O19" s="101">
        <v>13500</v>
      </c>
      <c r="P19" s="104">
        <v>30062.547422857668</v>
      </c>
      <c r="Q19" s="102">
        <f t="shared" si="4"/>
        <v>2226.8553646561236</v>
      </c>
    </row>
    <row r="20" spans="1:17" ht="19.5" customHeight="1">
      <c r="A20" s="113">
        <v>15</v>
      </c>
      <c r="B20" s="114" t="s">
        <v>21</v>
      </c>
      <c r="C20" s="116">
        <v>1500</v>
      </c>
      <c r="D20" s="117">
        <v>3280</v>
      </c>
      <c r="E20" s="119">
        <f t="shared" si="0"/>
        <v>2186.6666666666665</v>
      </c>
      <c r="F20" s="116">
        <v>1500</v>
      </c>
      <c r="G20" s="117">
        <v>3350.192</v>
      </c>
      <c r="H20" s="119">
        <f t="shared" si="1"/>
        <v>2233.4613333333332</v>
      </c>
      <c r="I20" s="116">
        <v>1500</v>
      </c>
      <c r="J20" s="117">
        <v>3591.4058239999999</v>
      </c>
      <c r="K20" s="119">
        <f t="shared" si="2"/>
        <v>2394.2705493333333</v>
      </c>
      <c r="L20" s="116">
        <v>1500</v>
      </c>
      <c r="M20" s="117">
        <v>3833.1074359551999</v>
      </c>
      <c r="N20" s="119">
        <f t="shared" si="3"/>
        <v>2555.4049573034667</v>
      </c>
      <c r="O20" s="116">
        <v>1500</v>
      </c>
      <c r="P20" s="117">
        <v>4074.5932044203773</v>
      </c>
      <c r="Q20" s="119">
        <f t="shared" si="4"/>
        <v>2716.3954696135852</v>
      </c>
    </row>
    <row r="21" spans="1:17" ht="19.5" customHeight="1">
      <c r="A21" s="103">
        <v>16</v>
      </c>
      <c r="B21" s="110" t="s">
        <v>22</v>
      </c>
      <c r="C21" s="101">
        <v>100</v>
      </c>
      <c r="D21" s="104">
        <v>140</v>
      </c>
      <c r="E21" s="102">
        <f t="shared" si="0"/>
        <v>1400</v>
      </c>
      <c r="F21" s="101">
        <v>100</v>
      </c>
      <c r="G21" s="104">
        <v>142.99600000000001</v>
      </c>
      <c r="H21" s="102">
        <f t="shared" si="1"/>
        <v>1429.96</v>
      </c>
      <c r="I21" s="101">
        <v>100</v>
      </c>
      <c r="J21" s="104">
        <v>153.29171200000002</v>
      </c>
      <c r="K21" s="102">
        <f t="shared" si="2"/>
        <v>1532.9171200000003</v>
      </c>
      <c r="L21" s="101">
        <v>100</v>
      </c>
      <c r="M21" s="104">
        <v>163.60824421760003</v>
      </c>
      <c r="N21" s="102">
        <f t="shared" si="3"/>
        <v>1636.0824421760003</v>
      </c>
      <c r="O21" s="101">
        <v>100</v>
      </c>
      <c r="P21" s="104">
        <v>173.91556360330884</v>
      </c>
      <c r="Q21" s="102">
        <f t="shared" si="4"/>
        <v>1739.1556360330883</v>
      </c>
    </row>
    <row r="22" spans="1:17" ht="19.5" customHeight="1">
      <c r="A22" s="103">
        <v>17</v>
      </c>
      <c r="B22" s="110" t="s">
        <v>23</v>
      </c>
      <c r="C22" s="101">
        <v>850</v>
      </c>
      <c r="D22" s="104">
        <v>1680</v>
      </c>
      <c r="E22" s="102">
        <f t="shared" si="0"/>
        <v>1976.4705882352941</v>
      </c>
      <c r="F22" s="101">
        <v>850</v>
      </c>
      <c r="G22" s="104">
        <v>1715.952</v>
      </c>
      <c r="H22" s="102">
        <f t="shared" si="1"/>
        <v>2018.7670588235294</v>
      </c>
      <c r="I22" s="101">
        <v>850</v>
      </c>
      <c r="J22" s="104">
        <v>1839.500544</v>
      </c>
      <c r="K22" s="102">
        <f t="shared" si="2"/>
        <v>2164.1182870588236</v>
      </c>
      <c r="L22" s="101">
        <v>850</v>
      </c>
      <c r="M22" s="104">
        <v>1963.2989306111999</v>
      </c>
      <c r="N22" s="102">
        <f t="shared" si="3"/>
        <v>2309.7634477778824</v>
      </c>
      <c r="O22" s="101">
        <v>850</v>
      </c>
      <c r="P22" s="104">
        <v>2086.9867632397054</v>
      </c>
      <c r="Q22" s="102">
        <f t="shared" si="4"/>
        <v>2455.2785449878888</v>
      </c>
    </row>
    <row r="23" spans="1:17" ht="19.5" customHeight="1">
      <c r="A23" s="103">
        <v>18</v>
      </c>
      <c r="B23" s="110" t="s">
        <v>24</v>
      </c>
      <c r="C23" s="101">
        <v>1560</v>
      </c>
      <c r="D23" s="104">
        <v>3390</v>
      </c>
      <c r="E23" s="102">
        <f t="shared" si="0"/>
        <v>2173.0769230769229</v>
      </c>
      <c r="F23" s="101">
        <v>1560</v>
      </c>
      <c r="G23" s="104">
        <v>3462.5459999999998</v>
      </c>
      <c r="H23" s="102">
        <f t="shared" si="1"/>
        <v>2219.5807692307694</v>
      </c>
      <c r="I23" s="101">
        <v>1560</v>
      </c>
      <c r="J23" s="104">
        <v>3711.8493119999998</v>
      </c>
      <c r="K23" s="102">
        <f t="shared" si="2"/>
        <v>2379.3905846153843</v>
      </c>
      <c r="L23" s="101">
        <v>1560</v>
      </c>
      <c r="M23" s="104">
        <v>3961.6567706975998</v>
      </c>
      <c r="N23" s="102">
        <f t="shared" si="3"/>
        <v>2539.5235709599997</v>
      </c>
      <c r="O23" s="101">
        <v>1560</v>
      </c>
      <c r="P23" s="104">
        <v>4211.2411472515487</v>
      </c>
      <c r="Q23" s="102">
        <f t="shared" si="4"/>
        <v>2699.5135559304795</v>
      </c>
    </row>
    <row r="24" spans="1:17" ht="19.5" customHeight="1">
      <c r="A24" s="103">
        <v>19</v>
      </c>
      <c r="B24" s="110" t="s">
        <v>25</v>
      </c>
      <c r="C24" s="101">
        <v>20</v>
      </c>
      <c r="D24" s="104">
        <v>33</v>
      </c>
      <c r="E24" s="102">
        <f t="shared" si="0"/>
        <v>1650</v>
      </c>
      <c r="F24" s="101">
        <v>20</v>
      </c>
      <c r="G24" s="104">
        <v>33.706200000000003</v>
      </c>
      <c r="H24" s="102">
        <f t="shared" si="1"/>
        <v>1685.3100000000002</v>
      </c>
      <c r="I24" s="101">
        <v>20</v>
      </c>
      <c r="J24" s="104">
        <v>36.133046400000005</v>
      </c>
      <c r="K24" s="102">
        <f t="shared" si="2"/>
        <v>1806.6523200000004</v>
      </c>
      <c r="L24" s="101">
        <v>20</v>
      </c>
      <c r="M24" s="104">
        <v>38.564800422720005</v>
      </c>
      <c r="N24" s="102">
        <f t="shared" si="3"/>
        <v>1928.2400211360005</v>
      </c>
      <c r="O24" s="101">
        <v>20</v>
      </c>
      <c r="P24" s="104">
        <v>40.994382849351368</v>
      </c>
      <c r="Q24" s="102">
        <f t="shared" si="4"/>
        <v>2049.7191424675684</v>
      </c>
    </row>
    <row r="25" spans="1:17" ht="19.5" customHeight="1">
      <c r="A25" s="103">
        <v>20</v>
      </c>
      <c r="B25" s="110" t="s">
        <v>26</v>
      </c>
      <c r="C25" s="101">
        <v>2</v>
      </c>
      <c r="D25" s="104">
        <v>4.5</v>
      </c>
      <c r="E25" s="102">
        <f t="shared" si="0"/>
        <v>2250</v>
      </c>
      <c r="F25" s="101">
        <v>2</v>
      </c>
      <c r="G25" s="104">
        <v>4.5963000000000003</v>
      </c>
      <c r="H25" s="102">
        <f t="shared" si="1"/>
        <v>2298.15</v>
      </c>
      <c r="I25" s="101">
        <v>2</v>
      </c>
      <c r="J25" s="104">
        <v>4.9272336000000001</v>
      </c>
      <c r="K25" s="102">
        <f t="shared" si="2"/>
        <v>2463.6168000000002</v>
      </c>
      <c r="L25" s="101">
        <v>2</v>
      </c>
      <c r="M25" s="104">
        <v>5.2588364212799998</v>
      </c>
      <c r="N25" s="102">
        <f t="shared" si="3"/>
        <v>2629.4182106399999</v>
      </c>
      <c r="O25" s="101">
        <v>2</v>
      </c>
      <c r="P25" s="104">
        <v>5.5901431158206396</v>
      </c>
      <c r="Q25" s="102">
        <f t="shared" si="4"/>
        <v>2795.0715579103198</v>
      </c>
    </row>
    <row r="26" spans="1:17" ht="19.5" customHeight="1">
      <c r="A26" s="103">
        <v>21</v>
      </c>
      <c r="B26" s="110" t="s">
        <v>27</v>
      </c>
      <c r="C26" s="101">
        <v>10</v>
      </c>
      <c r="D26" s="104">
        <v>16</v>
      </c>
      <c r="E26" s="102">
        <f t="shared" si="0"/>
        <v>1600</v>
      </c>
      <c r="F26" s="101">
        <v>10</v>
      </c>
      <c r="G26" s="104">
        <v>16.342400000000001</v>
      </c>
      <c r="H26" s="102">
        <f t="shared" si="1"/>
        <v>1634.2400000000002</v>
      </c>
      <c r="I26" s="101">
        <v>10</v>
      </c>
      <c r="J26" s="104">
        <v>17.519052800000001</v>
      </c>
      <c r="K26" s="102">
        <f t="shared" si="2"/>
        <v>1751.9052800000002</v>
      </c>
      <c r="L26" s="101">
        <v>10</v>
      </c>
      <c r="M26" s="104">
        <v>18.69808505344</v>
      </c>
      <c r="N26" s="102">
        <f t="shared" si="3"/>
        <v>1869.8085053440002</v>
      </c>
      <c r="O26" s="101">
        <v>10</v>
      </c>
      <c r="P26" s="104">
        <v>19.87606441180672</v>
      </c>
      <c r="Q26" s="102">
        <f t="shared" si="4"/>
        <v>1987.6064411806722</v>
      </c>
    </row>
    <row r="27" spans="1:17" ht="19.5" customHeight="1">
      <c r="A27" s="103">
        <v>22</v>
      </c>
      <c r="B27" s="110" t="s">
        <v>28</v>
      </c>
      <c r="C27" s="101">
        <v>50</v>
      </c>
      <c r="D27" s="104">
        <v>77</v>
      </c>
      <c r="E27" s="102">
        <f t="shared" si="0"/>
        <v>1540</v>
      </c>
      <c r="F27" s="101">
        <v>50</v>
      </c>
      <c r="G27" s="104">
        <v>78.647800000000004</v>
      </c>
      <c r="H27" s="102">
        <f t="shared" si="1"/>
        <v>1572.9560000000001</v>
      </c>
      <c r="I27" s="101">
        <v>50</v>
      </c>
      <c r="J27" s="104">
        <v>84.310441600000004</v>
      </c>
      <c r="K27" s="102">
        <f t="shared" si="2"/>
        <v>1686.208832</v>
      </c>
      <c r="L27" s="101">
        <v>50</v>
      </c>
      <c r="M27" s="104">
        <v>89.984534319680009</v>
      </c>
      <c r="N27" s="102">
        <f t="shared" si="3"/>
        <v>1799.6906863936001</v>
      </c>
      <c r="O27" s="101">
        <v>50</v>
      </c>
      <c r="P27" s="104">
        <v>95.653559981819853</v>
      </c>
      <c r="Q27" s="102">
        <f t="shared" si="4"/>
        <v>1913.0711996363971</v>
      </c>
    </row>
    <row r="28" spans="1:17" ht="19.5" customHeight="1">
      <c r="A28" s="103">
        <v>23</v>
      </c>
      <c r="B28" s="110" t="s">
        <v>29</v>
      </c>
      <c r="C28" s="101">
        <v>190</v>
      </c>
      <c r="D28" s="104">
        <v>650</v>
      </c>
      <c r="E28" s="102">
        <f t="shared" si="0"/>
        <v>3421.0526315789475</v>
      </c>
      <c r="F28" s="101">
        <v>190</v>
      </c>
      <c r="G28" s="104">
        <v>663.91</v>
      </c>
      <c r="H28" s="102">
        <f t="shared" si="1"/>
        <v>3494.2631578947367</v>
      </c>
      <c r="I28" s="101">
        <v>190</v>
      </c>
      <c r="J28" s="104">
        <v>711.71151999999995</v>
      </c>
      <c r="K28" s="102">
        <f t="shared" si="2"/>
        <v>3745.8501052631573</v>
      </c>
      <c r="L28" s="101">
        <v>190</v>
      </c>
      <c r="M28" s="104">
        <v>759.6097052959999</v>
      </c>
      <c r="N28" s="102">
        <f t="shared" si="3"/>
        <v>3997.9458173473677</v>
      </c>
      <c r="O28" s="101">
        <v>190</v>
      </c>
      <c r="P28" s="104">
        <v>807.46511672964789</v>
      </c>
      <c r="Q28" s="102">
        <f t="shared" si="4"/>
        <v>4249.816403840252</v>
      </c>
    </row>
    <row r="29" spans="1:17" ht="19.5" customHeight="1">
      <c r="A29" s="103">
        <v>24</v>
      </c>
      <c r="B29" s="110" t="s">
        <v>30</v>
      </c>
      <c r="C29" s="101">
        <v>50</v>
      </c>
      <c r="D29" s="104">
        <v>100</v>
      </c>
      <c r="E29" s="102">
        <f t="shared" si="0"/>
        <v>2000</v>
      </c>
      <c r="F29" s="101">
        <v>50</v>
      </c>
      <c r="G29" s="104">
        <v>102.14</v>
      </c>
      <c r="H29" s="102">
        <f t="shared" si="1"/>
        <v>2042.8</v>
      </c>
      <c r="I29" s="101">
        <v>50</v>
      </c>
      <c r="J29" s="104">
        <v>109.49408</v>
      </c>
      <c r="K29" s="102">
        <f t="shared" si="2"/>
        <v>2189.8816000000002</v>
      </c>
      <c r="L29" s="101">
        <v>50</v>
      </c>
      <c r="M29" s="104">
        <v>116.863031584</v>
      </c>
      <c r="N29" s="102">
        <f t="shared" si="3"/>
        <v>2337.2606316799997</v>
      </c>
      <c r="O29" s="101">
        <v>50</v>
      </c>
      <c r="P29" s="104">
        <v>124.225402573792</v>
      </c>
      <c r="Q29" s="102">
        <f t="shared" si="4"/>
        <v>2484.5080514758401</v>
      </c>
    </row>
    <row r="30" spans="1:17" ht="19.5" customHeight="1">
      <c r="A30" s="103">
        <v>25</v>
      </c>
      <c r="B30" s="110" t="s">
        <v>31</v>
      </c>
      <c r="C30" s="101">
        <v>4980</v>
      </c>
      <c r="D30" s="104">
        <v>11645</v>
      </c>
      <c r="E30" s="102">
        <f t="shared" si="0"/>
        <v>2338.3534136546186</v>
      </c>
      <c r="F30" s="101">
        <v>4980</v>
      </c>
      <c r="G30" s="104">
        <v>11894.203</v>
      </c>
      <c r="H30" s="102">
        <f t="shared" si="1"/>
        <v>2388.3941767068272</v>
      </c>
      <c r="I30" s="101">
        <v>4980</v>
      </c>
      <c r="J30" s="104">
        <v>12750.585616</v>
      </c>
      <c r="K30" s="102">
        <f t="shared" si="2"/>
        <v>2560.358557429719</v>
      </c>
      <c r="L30" s="101">
        <v>4980</v>
      </c>
      <c r="M30" s="104">
        <v>13608.7000279568</v>
      </c>
      <c r="N30" s="102">
        <f t="shared" si="3"/>
        <v>2732.6706883447391</v>
      </c>
      <c r="O30" s="101">
        <v>4980</v>
      </c>
      <c r="P30" s="104">
        <v>14466.048129718078</v>
      </c>
      <c r="Q30" s="102">
        <f t="shared" si="4"/>
        <v>2904.8289417104575</v>
      </c>
    </row>
    <row r="31" spans="1:17" ht="19.5" customHeight="1">
      <c r="A31" s="103">
        <v>26</v>
      </c>
      <c r="B31" s="110" t="s">
        <v>32</v>
      </c>
      <c r="C31" s="101">
        <v>4500</v>
      </c>
      <c r="D31" s="104">
        <v>13520</v>
      </c>
      <c r="E31" s="102">
        <f t="shared" si="0"/>
        <v>3004.4444444444443</v>
      </c>
      <c r="F31" s="101">
        <v>4500</v>
      </c>
      <c r="G31" s="104">
        <v>13809.328</v>
      </c>
      <c r="H31" s="102">
        <f t="shared" si="1"/>
        <v>3068.7395555555554</v>
      </c>
      <c r="I31" s="101">
        <v>4500</v>
      </c>
      <c r="J31" s="104">
        <v>14803.599616</v>
      </c>
      <c r="K31" s="102">
        <f t="shared" si="2"/>
        <v>3289.6888035555558</v>
      </c>
      <c r="L31" s="101">
        <v>4500</v>
      </c>
      <c r="M31" s="104">
        <v>15799.8818701568</v>
      </c>
      <c r="N31" s="102">
        <f t="shared" si="3"/>
        <v>3511.0848600348445</v>
      </c>
      <c r="O31" s="101">
        <v>4500</v>
      </c>
      <c r="P31" s="104">
        <v>16795.274427976678</v>
      </c>
      <c r="Q31" s="102">
        <f t="shared" si="4"/>
        <v>3732.2832062170396</v>
      </c>
    </row>
    <row r="32" spans="1:17" ht="19.5" customHeight="1">
      <c r="A32" s="103">
        <v>27</v>
      </c>
      <c r="B32" s="110" t="s">
        <v>33</v>
      </c>
      <c r="C32" s="101">
        <v>5500</v>
      </c>
      <c r="D32" s="104">
        <v>13500</v>
      </c>
      <c r="E32" s="102">
        <f t="shared" si="0"/>
        <v>2454.5454545454545</v>
      </c>
      <c r="F32" s="101">
        <v>5500</v>
      </c>
      <c r="G32" s="104">
        <v>13788.9</v>
      </c>
      <c r="H32" s="102">
        <f t="shared" si="1"/>
        <v>2507.0727272727272</v>
      </c>
      <c r="I32" s="101">
        <v>5500</v>
      </c>
      <c r="J32" s="104">
        <v>14781.700799999999</v>
      </c>
      <c r="K32" s="102">
        <f t="shared" si="2"/>
        <v>2687.5819636363635</v>
      </c>
      <c r="L32" s="101">
        <v>5500</v>
      </c>
      <c r="M32" s="104">
        <v>15776.509263839998</v>
      </c>
      <c r="N32" s="102">
        <f t="shared" si="3"/>
        <v>2868.4562297890907</v>
      </c>
      <c r="O32" s="101">
        <v>5500</v>
      </c>
      <c r="P32" s="104">
        <v>16770.429347461919</v>
      </c>
      <c r="Q32" s="102">
        <f t="shared" si="4"/>
        <v>3049.1689722658034</v>
      </c>
    </row>
    <row r="33" spans="1:17" ht="19.5" customHeight="1">
      <c r="A33" s="103">
        <v>28</v>
      </c>
      <c r="B33" s="110" t="s">
        <v>34</v>
      </c>
      <c r="C33" s="101">
        <v>5550</v>
      </c>
      <c r="D33" s="104">
        <v>15600</v>
      </c>
      <c r="E33" s="102">
        <f t="shared" si="0"/>
        <v>2810.8108108108108</v>
      </c>
      <c r="F33" s="101">
        <v>5550</v>
      </c>
      <c r="G33" s="104">
        <v>15933.84</v>
      </c>
      <c r="H33" s="102">
        <f t="shared" si="1"/>
        <v>2870.9621621621623</v>
      </c>
      <c r="I33" s="101">
        <v>5550</v>
      </c>
      <c r="J33" s="104">
        <v>17081.07648</v>
      </c>
      <c r="K33" s="102">
        <f t="shared" si="2"/>
        <v>3077.6714378378379</v>
      </c>
      <c r="L33" s="101">
        <v>5550</v>
      </c>
      <c r="M33" s="104">
        <v>18230.632927104001</v>
      </c>
      <c r="N33" s="102">
        <f t="shared" si="3"/>
        <v>3284.7987256043243</v>
      </c>
      <c r="O33" s="101">
        <v>5550</v>
      </c>
      <c r="P33" s="104">
        <v>19379.162801511553</v>
      </c>
      <c r="Q33" s="102">
        <f t="shared" si="4"/>
        <v>3491.7410453173966</v>
      </c>
    </row>
    <row r="34" spans="1:17" ht="19.5" customHeight="1">
      <c r="A34" s="103">
        <v>29</v>
      </c>
      <c r="B34" s="110" t="s">
        <v>35</v>
      </c>
      <c r="C34" s="101">
        <v>30</v>
      </c>
      <c r="D34" s="104">
        <v>50</v>
      </c>
      <c r="E34" s="102">
        <f t="shared" si="0"/>
        <v>1666.6666666666667</v>
      </c>
      <c r="F34" s="101">
        <v>30</v>
      </c>
      <c r="G34" s="104">
        <v>51.07</v>
      </c>
      <c r="H34" s="102">
        <f t="shared" si="1"/>
        <v>1702.3333333333333</v>
      </c>
      <c r="I34" s="101">
        <v>30</v>
      </c>
      <c r="J34" s="104">
        <v>54.747039999999998</v>
      </c>
      <c r="K34" s="102">
        <f t="shared" si="2"/>
        <v>1824.9013333333335</v>
      </c>
      <c r="L34" s="101">
        <v>30</v>
      </c>
      <c r="M34" s="104">
        <v>58.431515791999999</v>
      </c>
      <c r="N34" s="102">
        <f t="shared" si="3"/>
        <v>1947.7171930666666</v>
      </c>
      <c r="O34" s="101">
        <v>30</v>
      </c>
      <c r="P34" s="104">
        <v>62.112701286895998</v>
      </c>
      <c r="Q34" s="102">
        <f t="shared" si="4"/>
        <v>2070.4233762298668</v>
      </c>
    </row>
    <row r="35" spans="1:17" ht="19.5" customHeight="1">
      <c r="A35" s="103">
        <v>30</v>
      </c>
      <c r="B35" s="110" t="s">
        <v>36</v>
      </c>
      <c r="C35" s="101">
        <v>20</v>
      </c>
      <c r="D35" s="104">
        <v>45</v>
      </c>
      <c r="E35" s="102">
        <f t="shared" si="0"/>
        <v>2250</v>
      </c>
      <c r="F35" s="101">
        <v>20</v>
      </c>
      <c r="G35" s="104">
        <v>45.963000000000001</v>
      </c>
      <c r="H35" s="102">
        <f t="shared" si="1"/>
        <v>2298.15</v>
      </c>
      <c r="I35" s="101">
        <v>20</v>
      </c>
      <c r="J35" s="104">
        <v>49.272336000000003</v>
      </c>
      <c r="K35" s="102">
        <f t="shared" si="2"/>
        <v>2463.6168000000002</v>
      </c>
      <c r="L35" s="101">
        <v>20</v>
      </c>
      <c r="M35" s="104">
        <v>52.588364212800002</v>
      </c>
      <c r="N35" s="102">
        <f t="shared" si="3"/>
        <v>2629.4182106399999</v>
      </c>
      <c r="O35" s="101">
        <v>20</v>
      </c>
      <c r="P35" s="104">
        <v>55.9014311582064</v>
      </c>
      <c r="Q35" s="102">
        <f t="shared" si="4"/>
        <v>2795.0715579103198</v>
      </c>
    </row>
    <row r="36" spans="1:17" ht="19.5" customHeight="1">
      <c r="A36" s="103">
        <v>31</v>
      </c>
      <c r="B36" s="110" t="s">
        <v>37</v>
      </c>
      <c r="C36" s="101">
        <v>5</v>
      </c>
      <c r="D36" s="104">
        <v>12</v>
      </c>
      <c r="E36" s="102">
        <f t="shared" si="0"/>
        <v>2400</v>
      </c>
      <c r="F36" s="101">
        <v>5</v>
      </c>
      <c r="G36" s="104">
        <v>12.2568</v>
      </c>
      <c r="H36" s="102">
        <f t="shared" si="1"/>
        <v>2451.3599999999997</v>
      </c>
      <c r="I36" s="101">
        <v>5</v>
      </c>
      <c r="J36" s="104">
        <v>13.1392896</v>
      </c>
      <c r="K36" s="102">
        <f t="shared" si="2"/>
        <v>2627.8579199999999</v>
      </c>
      <c r="L36" s="101">
        <v>5</v>
      </c>
      <c r="M36" s="104">
        <v>14.023563790079999</v>
      </c>
      <c r="N36" s="102">
        <f t="shared" si="3"/>
        <v>2804.712758016</v>
      </c>
      <c r="O36" s="101">
        <v>5</v>
      </c>
      <c r="P36" s="104">
        <v>14.907048308855039</v>
      </c>
      <c r="Q36" s="102">
        <f t="shared" si="4"/>
        <v>2981.4096617710079</v>
      </c>
    </row>
    <row r="37" spans="1:17" ht="19.5" customHeight="1">
      <c r="A37" s="103">
        <v>32</v>
      </c>
      <c r="B37" s="110" t="s">
        <v>38</v>
      </c>
      <c r="C37" s="101"/>
      <c r="D37" s="104"/>
      <c r="E37" s="102"/>
      <c r="F37" s="101"/>
      <c r="G37" s="104"/>
      <c r="H37" s="102"/>
      <c r="I37" s="101"/>
      <c r="J37" s="104"/>
      <c r="K37" s="102"/>
      <c r="L37" s="101"/>
      <c r="M37" s="104"/>
      <c r="N37" s="102"/>
      <c r="O37" s="101"/>
      <c r="P37" s="104"/>
      <c r="Q37" s="102"/>
    </row>
    <row r="38" spans="1:17" ht="25.5" customHeight="1">
      <c r="A38" s="176" t="s">
        <v>6</v>
      </c>
      <c r="B38" s="176"/>
      <c r="C38" s="107">
        <f>SUM(C6:C37)</f>
        <v>42000</v>
      </c>
      <c r="D38" s="107">
        <f t="shared" ref="D38:P38" si="5">SUM(D6:D37)</f>
        <v>94999.5</v>
      </c>
      <c r="E38" s="102">
        <f>D38*1000/C38</f>
        <v>2261.8928571428573</v>
      </c>
      <c r="F38" s="107">
        <f t="shared" si="5"/>
        <v>42000</v>
      </c>
      <c r="G38" s="107">
        <f t="shared" si="5"/>
        <v>97032.489300000001</v>
      </c>
      <c r="H38" s="102">
        <f>G38*1000/F38</f>
        <v>2310.2973642857141</v>
      </c>
      <c r="I38" s="107">
        <f t="shared" si="5"/>
        <v>42000</v>
      </c>
      <c r="J38" s="107">
        <f t="shared" si="5"/>
        <v>104018.82852959998</v>
      </c>
      <c r="K38" s="102">
        <f>J38*1000/I38</f>
        <v>2476.6387745142852</v>
      </c>
      <c r="L38" s="107">
        <f t="shared" si="5"/>
        <v>42000</v>
      </c>
      <c r="M38" s="107">
        <f t="shared" si="5"/>
        <v>111019.29568964208</v>
      </c>
      <c r="N38" s="102">
        <f>M38*1000/L38</f>
        <v>2643.3165640390971</v>
      </c>
      <c r="O38" s="107">
        <f t="shared" si="5"/>
        <v>42000</v>
      </c>
      <c r="P38" s="107">
        <f t="shared" si="5"/>
        <v>118013.51131808954</v>
      </c>
      <c r="Q38" s="102">
        <f>P38*1000/O38</f>
        <v>2809.8455075735606</v>
      </c>
    </row>
    <row r="39" spans="1:17" s="96" customFormat="1" ht="12.75" customHeight="1">
      <c r="A39" s="94"/>
      <c r="B39" s="94"/>
      <c r="C39" s="95"/>
      <c r="D39" s="95"/>
      <c r="F39" s="95"/>
      <c r="G39" s="95"/>
      <c r="I39" s="95"/>
      <c r="J39" s="95"/>
      <c r="L39" s="95"/>
      <c r="M39" s="95"/>
      <c r="O39" s="95"/>
      <c r="P39" s="95"/>
    </row>
    <row r="40" spans="1:17" ht="25.5" hidden="1" customHeight="1">
      <c r="A40" s="172"/>
      <c r="B40" s="173"/>
      <c r="C40" s="97"/>
      <c r="D40" s="97"/>
      <c r="F40" s="97"/>
      <c r="G40" s="97"/>
      <c r="I40" s="97"/>
      <c r="J40" s="97"/>
      <c r="L40" s="97"/>
      <c r="M40" s="97"/>
      <c r="O40" s="97"/>
      <c r="P40" s="97"/>
    </row>
    <row r="41" spans="1:17" ht="25.5" hidden="1" customHeight="1">
      <c r="A41" s="174"/>
      <c r="B41" s="175"/>
      <c r="C41" s="97"/>
      <c r="D41" s="97"/>
      <c r="F41" s="97"/>
      <c r="G41" s="97"/>
      <c r="I41" s="97"/>
      <c r="J41" s="97"/>
      <c r="L41" s="97"/>
      <c r="M41" s="97"/>
      <c r="O41" s="97"/>
      <c r="P41" s="97"/>
    </row>
    <row r="42" spans="1:17" ht="25.5" hidden="1" customHeight="1">
      <c r="A42" s="174"/>
      <c r="B42" s="175"/>
      <c r="C42" s="97"/>
      <c r="D42" s="97"/>
      <c r="F42" s="97"/>
      <c r="G42" s="97"/>
      <c r="I42" s="97"/>
      <c r="J42" s="97"/>
      <c r="L42" s="97"/>
      <c r="M42" s="97"/>
      <c r="O42" s="97"/>
      <c r="P42" s="97"/>
    </row>
    <row r="43" spans="1:17" ht="17.25" hidden="1" customHeight="1">
      <c r="A43" s="96"/>
      <c r="B43" s="98"/>
      <c r="C43" s="96"/>
      <c r="D43" s="96"/>
      <c r="F43" s="96"/>
      <c r="G43" s="96"/>
      <c r="I43" s="96"/>
      <c r="J43" s="96"/>
      <c r="L43" s="96"/>
      <c r="M43" s="96"/>
      <c r="O43" s="96"/>
      <c r="P43" s="96"/>
    </row>
    <row r="44" spans="1:17" ht="17.25" hidden="1" customHeight="1"/>
    <row r="46" spans="1:17" ht="17.25" hidden="1" customHeight="1"/>
    <row r="47" spans="1:17" ht="17.25" hidden="1" customHeight="1"/>
    <row r="48" spans="1:17" ht="17.25" hidden="1" customHeight="1"/>
    <row r="49" ht="17.25" hidden="1" customHeight="1"/>
  </sheetData>
  <mergeCells count="12">
    <mergeCell ref="A40:B40"/>
    <mergeCell ref="A41:B41"/>
    <mergeCell ref="A42:B42"/>
    <mergeCell ref="A38:B38"/>
    <mergeCell ref="C4:E4"/>
    <mergeCell ref="A4:A5"/>
    <mergeCell ref="B4:B5"/>
    <mergeCell ref="F4:H4"/>
    <mergeCell ref="I4:K4"/>
    <mergeCell ref="L4:N4"/>
    <mergeCell ref="O4:Q4"/>
    <mergeCell ref="A1:E1"/>
  </mergeCells>
  <printOptions horizontalCentered="1" verticalCentered="1"/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4" tint="-0.249977111117893"/>
    <pageSetUpPr fitToPage="1"/>
  </sheetPr>
  <dimension ref="A1:J33"/>
  <sheetViews>
    <sheetView rightToLeft="1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106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گندم!C12</f>
        <v>64559.502266766147</v>
      </c>
      <c r="D5" s="50">
        <f>گندم!D12</f>
        <v>85211.044803904908</v>
      </c>
      <c r="E5" s="51">
        <f>D5+C5</f>
        <v>149770.54707067105</v>
      </c>
      <c r="F5" s="49">
        <f>گندم!F12</f>
        <v>231881</v>
      </c>
      <c r="G5" s="50">
        <f>گندم!G12</f>
        <v>50483.503001749101</v>
      </c>
      <c r="H5" s="51">
        <f>G5+F5</f>
        <v>282364.50300174911</v>
      </c>
      <c r="I5" s="52">
        <f>F5*1000/C5</f>
        <v>3591.7408260343323</v>
      </c>
      <c r="J5" s="53">
        <f>G5*1000/D5</f>
        <v>592.45257604722656</v>
      </c>
    </row>
    <row r="6" spans="1:10">
      <c r="A6" s="27">
        <v>2</v>
      </c>
      <c r="B6" s="28" t="s">
        <v>80</v>
      </c>
      <c r="C6" s="54">
        <f>شلتوک!C11</f>
        <v>4000</v>
      </c>
      <c r="D6" s="55" t="e">
        <f>شلتوک!#REF!</f>
        <v>#REF!</v>
      </c>
      <c r="E6" s="51" t="e">
        <f t="shared" ref="E6:E32" si="0">D6+C6</f>
        <v>#REF!</v>
      </c>
      <c r="F6" s="54">
        <f>شلتوک!D11</f>
        <v>20000</v>
      </c>
      <c r="G6" s="55" t="e">
        <f>شلتوک!#REF!</f>
        <v>#REF!</v>
      </c>
      <c r="H6" s="51" t="e">
        <f t="shared" ref="H6:H32" si="1">G6+F6</f>
        <v>#REF!</v>
      </c>
      <c r="I6" s="52">
        <f t="shared" ref="I6:I32" si="2">F6*1000/C6</f>
        <v>5000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برنامه'!C11</f>
        <v>11235.162164265001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برنامه'!D11</f>
        <v>79579.055379915008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7083.0357600914112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جو!C12</f>
        <v>1205.3447999999999</v>
      </c>
      <c r="D8" s="55">
        <f>جو!D12</f>
        <v>57368.020500000006</v>
      </c>
      <c r="E8" s="51">
        <f t="shared" si="0"/>
        <v>58573.365300000005</v>
      </c>
      <c r="F8" s="54">
        <f>جو!F12</f>
        <v>3575.8163046134478</v>
      </c>
      <c r="G8" s="55">
        <f>جو!G12</f>
        <v>45424.199553353232</v>
      </c>
      <c r="H8" s="51">
        <f t="shared" si="1"/>
        <v>49000.015857966682</v>
      </c>
      <c r="I8" s="52">
        <f t="shared" si="2"/>
        <v>2966.6335347474419</v>
      </c>
      <c r="J8" s="53">
        <f t="shared" si="3"/>
        <v>791.80350232501451</v>
      </c>
    </row>
    <row r="9" spans="1:10">
      <c r="A9" s="27">
        <v>5</v>
      </c>
      <c r="B9" s="28" t="s">
        <v>116</v>
      </c>
      <c r="C9" s="54">
        <f>'چغندر (فاقدبرنامه)'!C11</f>
        <v>1000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(فاقدبرنامه)'!D11</f>
        <v>65000</v>
      </c>
      <c r="G9" s="55" t="e">
        <f>'چغندر (فاقدبرنامه)'!#REF!</f>
        <v>#REF!</v>
      </c>
      <c r="H9" s="51" t="e">
        <f t="shared" si="1"/>
        <v>#REF!</v>
      </c>
      <c r="I9" s="52">
        <f t="shared" si="2"/>
        <v>65000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سویا!C12</f>
        <v>50</v>
      </c>
      <c r="D11" s="55">
        <f>سویا!D12</f>
        <v>0</v>
      </c>
      <c r="E11" s="51">
        <f t="shared" si="0"/>
        <v>50</v>
      </c>
      <c r="F11" s="54">
        <f>سویا!F12</f>
        <v>100</v>
      </c>
      <c r="G11" s="55">
        <f>سویا!G12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كلزا!C12</f>
        <v>5000</v>
      </c>
      <c r="D12" s="55">
        <f>كلزا!D12</f>
        <v>0</v>
      </c>
      <c r="E12" s="51">
        <f t="shared" si="0"/>
        <v>5000</v>
      </c>
      <c r="F12" s="54">
        <f>كلزا!F12</f>
        <v>8800</v>
      </c>
      <c r="G12" s="55">
        <f>كلزا!G12</f>
        <v>0</v>
      </c>
      <c r="H12" s="51">
        <f t="shared" si="1"/>
        <v>8800</v>
      </c>
      <c r="I12" s="52">
        <f t="shared" si="2"/>
        <v>1760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کنجد!C12</f>
        <v>1000</v>
      </c>
      <c r="D13" s="55">
        <f>کنجد!D12</f>
        <v>0</v>
      </c>
      <c r="E13" s="51">
        <f t="shared" si="0"/>
        <v>1000</v>
      </c>
      <c r="F13" s="54">
        <f>کنجد!F12</f>
        <v>885</v>
      </c>
      <c r="G13" s="55">
        <f>کنجد!G12</f>
        <v>0</v>
      </c>
      <c r="H13" s="51">
        <f t="shared" si="1"/>
        <v>885</v>
      </c>
      <c r="I13" s="52">
        <f t="shared" si="2"/>
        <v>885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'!C12</f>
        <v>100</v>
      </c>
      <c r="D14" s="55">
        <f>'گلرنگ '!D12</f>
        <v>500</v>
      </c>
      <c r="E14" s="51">
        <f t="shared" si="0"/>
        <v>600</v>
      </c>
      <c r="F14" s="54">
        <f>'گلرنگ '!F12</f>
        <v>120</v>
      </c>
      <c r="G14" s="55">
        <f>'گلرنگ '!G12</f>
        <v>200</v>
      </c>
      <c r="H14" s="51">
        <f t="shared" si="1"/>
        <v>320</v>
      </c>
      <c r="I14" s="52">
        <f t="shared" si="2"/>
        <v>1200</v>
      </c>
      <c r="J14" s="53">
        <f t="shared" si="3"/>
        <v>400</v>
      </c>
    </row>
    <row r="15" spans="1:10">
      <c r="A15" s="27">
        <v>11</v>
      </c>
      <c r="B15" s="28" t="s">
        <v>88</v>
      </c>
      <c r="C15" s="54">
        <f>'آفتابگردان (فاقد برنامه)'!C12</f>
        <v>0</v>
      </c>
      <c r="D15" s="55">
        <f>'آفتابگردان (فاقد برنامه)'!D12</f>
        <v>0</v>
      </c>
      <c r="E15" s="51">
        <f t="shared" si="0"/>
        <v>0</v>
      </c>
      <c r="F15" s="54">
        <f>'آفتابگردان (فاقد برنامه)'!F12</f>
        <v>0</v>
      </c>
      <c r="G15" s="55">
        <f>'آفتابگردان (فاقد برنامه)'!G12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'!C12</f>
        <v>0</v>
      </c>
      <c r="D25" s="55">
        <f>'نخود '!D12</f>
        <v>3500</v>
      </c>
      <c r="E25" s="51">
        <f t="shared" si="0"/>
        <v>3500</v>
      </c>
      <c r="F25" s="54">
        <f>'نخود '!F12</f>
        <v>0</v>
      </c>
      <c r="G25" s="55">
        <f>'نخود '!G12</f>
        <v>1875</v>
      </c>
      <c r="H25" s="51">
        <f t="shared" si="1"/>
        <v>1875</v>
      </c>
      <c r="I25" s="52" t="e">
        <f t="shared" si="2"/>
        <v>#DIV/0!</v>
      </c>
      <c r="J25" s="53">
        <f t="shared" si="3"/>
        <v>535.71428571428567</v>
      </c>
    </row>
    <row r="26" spans="1:10">
      <c r="A26" s="27">
        <v>22</v>
      </c>
      <c r="B26" s="28" t="s">
        <v>99</v>
      </c>
      <c r="C26" s="54">
        <f>'لوبیا '!C11</f>
        <v>235</v>
      </c>
      <c r="D26" s="55" t="e">
        <f>'لوبیا '!#REF!</f>
        <v>#REF!</v>
      </c>
      <c r="E26" s="51" t="e">
        <f t="shared" si="0"/>
        <v>#REF!</v>
      </c>
      <c r="F26" s="54">
        <f>'لوبیا '!D11</f>
        <v>534.625</v>
      </c>
      <c r="G26" s="55" t="e">
        <f>'لوبیا '!#REF!</f>
        <v>#REF!</v>
      </c>
      <c r="H26" s="51" t="e">
        <f t="shared" si="1"/>
        <v>#REF!</v>
      </c>
      <c r="I26" s="52">
        <f t="shared" si="2"/>
        <v>2275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'!C12</f>
        <v>0</v>
      </c>
      <c r="D27" s="55">
        <f>'عدس '!D12</f>
        <v>1940</v>
      </c>
      <c r="E27" s="51">
        <f t="shared" si="0"/>
        <v>1940</v>
      </c>
      <c r="F27" s="54">
        <f>'عدس '!F12</f>
        <v>0</v>
      </c>
      <c r="G27" s="55">
        <f>'عدس '!G12</f>
        <v>1220</v>
      </c>
      <c r="H27" s="51">
        <f t="shared" si="1"/>
        <v>1220</v>
      </c>
      <c r="I27" s="52" t="e">
        <f t="shared" si="2"/>
        <v>#DIV/0!</v>
      </c>
      <c r="J27" s="53">
        <f t="shared" si="3"/>
        <v>628.86597938144325</v>
      </c>
    </row>
    <row r="28" spans="1:10">
      <c r="A28" s="27">
        <v>24</v>
      </c>
      <c r="B28" s="28" t="s">
        <v>101</v>
      </c>
      <c r="C28" s="54">
        <f>'سایرحبوبات '!C11</f>
        <v>170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'!D11</f>
        <v>275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1617.6470588235295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13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گندم!C13</f>
        <v>15405.752481706233</v>
      </c>
      <c r="D5" s="50">
        <f>گندم!D13</f>
        <v>85441.078476726878</v>
      </c>
      <c r="E5" s="51">
        <f>D5+C5</f>
        <v>100846.83095843311</v>
      </c>
      <c r="F5" s="49">
        <f>گندم!F13</f>
        <v>52624</v>
      </c>
      <c r="G5" s="50">
        <f>گندم!G13</f>
        <v>48435.201188415071</v>
      </c>
      <c r="H5" s="51">
        <f>G5+F5</f>
        <v>101059.20118841507</v>
      </c>
      <c r="I5" s="52">
        <f>F5*1000/C5</f>
        <v>3415.8669018270334</v>
      </c>
      <c r="J5" s="53">
        <f>G5*1000/D5</f>
        <v>566.88424411225378</v>
      </c>
    </row>
    <row r="6" spans="1:10">
      <c r="A6" s="27">
        <v>2</v>
      </c>
      <c r="B6" s="28" t="s">
        <v>80</v>
      </c>
      <c r="C6" s="54">
        <f>شلتوک!C12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شلتوک!D12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برنامه'!C12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برنامه'!D12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جو!C13</f>
        <v>2712.0258000000008</v>
      </c>
      <c r="D8" s="55">
        <f>جو!D13</f>
        <v>11414.25</v>
      </c>
      <c r="E8" s="51">
        <f t="shared" si="0"/>
        <v>14126.275800000001</v>
      </c>
      <c r="F8" s="54">
        <f>جو!F13</f>
        <v>6463.9031067678525</v>
      </c>
      <c r="G8" s="55">
        <f>جو!G13</f>
        <v>9037.8431264132996</v>
      </c>
      <c r="H8" s="51">
        <f t="shared" si="1"/>
        <v>15501.746233181151</v>
      </c>
      <c r="I8" s="52">
        <f t="shared" si="2"/>
        <v>2383.4224242143459</v>
      </c>
      <c r="J8" s="53">
        <f t="shared" si="3"/>
        <v>791.80350232501473</v>
      </c>
    </row>
    <row r="9" spans="1:10">
      <c r="A9" s="27">
        <v>5</v>
      </c>
      <c r="B9" s="28" t="s">
        <v>116</v>
      </c>
      <c r="C9" s="54">
        <f>'چغندر (فاقدبرنامه)'!C12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(فاقدبرنامه)'!D12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سویا!C13</f>
        <v>0</v>
      </c>
      <c r="D11" s="55">
        <f>سویا!D13</f>
        <v>0</v>
      </c>
      <c r="E11" s="51">
        <f t="shared" si="0"/>
        <v>0</v>
      </c>
      <c r="F11" s="54">
        <f>سویا!F13</f>
        <v>0</v>
      </c>
      <c r="G11" s="55">
        <f>سویا!G13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كلزا!C13</f>
        <v>1000</v>
      </c>
      <c r="D12" s="55">
        <f>كلزا!D13</f>
        <v>0</v>
      </c>
      <c r="E12" s="51">
        <f t="shared" si="0"/>
        <v>1000</v>
      </c>
      <c r="F12" s="54">
        <f>كلزا!F13</f>
        <v>1700</v>
      </c>
      <c r="G12" s="55">
        <f>كلزا!G13</f>
        <v>0</v>
      </c>
      <c r="H12" s="51">
        <f t="shared" si="1"/>
        <v>1700</v>
      </c>
      <c r="I12" s="52">
        <f t="shared" si="2"/>
        <v>1700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کنجد!C13</f>
        <v>5000</v>
      </c>
      <c r="D13" s="55">
        <f>کنجد!D13</f>
        <v>0</v>
      </c>
      <c r="E13" s="51">
        <f t="shared" si="0"/>
        <v>5000</v>
      </c>
      <c r="F13" s="54">
        <f>کنجد!F13</f>
        <v>6000</v>
      </c>
      <c r="G13" s="55">
        <f>کنجد!G13</f>
        <v>0</v>
      </c>
      <c r="H13" s="51">
        <f t="shared" si="1"/>
        <v>6000</v>
      </c>
      <c r="I13" s="52">
        <f t="shared" si="2"/>
        <v>1200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'!C13</f>
        <v>100</v>
      </c>
      <c r="D14" s="55">
        <f>'گلرنگ '!D13</f>
        <v>0</v>
      </c>
      <c r="E14" s="51">
        <f t="shared" si="0"/>
        <v>100</v>
      </c>
      <c r="F14" s="54">
        <f>'گلرنگ '!F13</f>
        <v>100</v>
      </c>
      <c r="G14" s="55">
        <f>'گلرنگ '!G13</f>
        <v>0</v>
      </c>
      <c r="H14" s="51">
        <f t="shared" si="1"/>
        <v>100</v>
      </c>
      <c r="I14" s="52">
        <f t="shared" si="2"/>
        <v>1000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برنامه)'!C13</f>
        <v>100</v>
      </c>
      <c r="D15" s="55">
        <f>'آفتابگردان (فاقد برنامه)'!D13</f>
        <v>0</v>
      </c>
      <c r="E15" s="51">
        <f t="shared" si="0"/>
        <v>100</v>
      </c>
      <c r="F15" s="54">
        <f>'آفتابگردان (فاقد برنامه)'!F13</f>
        <v>150</v>
      </c>
      <c r="G15" s="55">
        <f>'آفتابگردان (فاقد برنامه)'!G13</f>
        <v>0</v>
      </c>
      <c r="H15" s="51">
        <f t="shared" si="1"/>
        <v>150</v>
      </c>
      <c r="I15" s="52">
        <f t="shared" si="2"/>
        <v>1500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'!C13</f>
        <v>0</v>
      </c>
      <c r="D25" s="55">
        <f>'نخود '!D13</f>
        <v>0</v>
      </c>
      <c r="E25" s="51">
        <f t="shared" si="0"/>
        <v>0</v>
      </c>
      <c r="F25" s="54">
        <f>'نخود '!F13</f>
        <v>0</v>
      </c>
      <c r="G25" s="55">
        <f>'نخود '!G13</f>
        <v>0</v>
      </c>
      <c r="H25" s="51">
        <f t="shared" si="1"/>
        <v>0</v>
      </c>
      <c r="I25" s="52" t="e">
        <f t="shared" si="2"/>
        <v>#DIV/0!</v>
      </c>
      <c r="J25" s="53" t="e">
        <f t="shared" si="3"/>
        <v>#DIV/0!</v>
      </c>
    </row>
    <row r="26" spans="1:10">
      <c r="A26" s="27">
        <v>22</v>
      </c>
      <c r="B26" s="28" t="s">
        <v>99</v>
      </c>
      <c r="C26" s="54">
        <f>'لوبیا '!C12</f>
        <v>0</v>
      </c>
      <c r="D26" s="55" t="e">
        <f>'لوبیا '!#REF!</f>
        <v>#REF!</v>
      </c>
      <c r="E26" s="51" t="e">
        <f t="shared" si="0"/>
        <v>#REF!</v>
      </c>
      <c r="F26" s="54">
        <f>'لوبیا '!D12</f>
        <v>0</v>
      </c>
      <c r="G26" s="55" t="e">
        <f>'لوبیا '!#REF!</f>
        <v>#REF!</v>
      </c>
      <c r="H26" s="51" t="e">
        <f t="shared" si="1"/>
        <v>#REF!</v>
      </c>
      <c r="I26" s="52" t="e">
        <f t="shared" si="2"/>
        <v>#DIV/0!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'!C13</f>
        <v>0</v>
      </c>
      <c r="D27" s="55">
        <f>'عدس '!D13</f>
        <v>0</v>
      </c>
      <c r="E27" s="51">
        <f t="shared" si="0"/>
        <v>0</v>
      </c>
      <c r="F27" s="54">
        <f>'عدس '!F13</f>
        <v>0</v>
      </c>
      <c r="G27" s="55">
        <f>'عدس '!G13</f>
        <v>0</v>
      </c>
      <c r="H27" s="51">
        <f t="shared" si="1"/>
        <v>0</v>
      </c>
      <c r="I27" s="52" t="e">
        <f t="shared" si="2"/>
        <v>#DIV/0!</v>
      </c>
      <c r="J27" s="53" t="e">
        <f t="shared" si="3"/>
        <v>#DIV/0!</v>
      </c>
    </row>
    <row r="28" spans="1:10">
      <c r="A28" s="27">
        <v>24</v>
      </c>
      <c r="B28" s="28" t="s">
        <v>101</v>
      </c>
      <c r="C28" s="54">
        <f>'سایرحبوبات '!C12</f>
        <v>20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'!D12</f>
        <v>44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2200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4" tint="-0.249977111117893"/>
    <pageSetUpPr fitToPage="1"/>
  </sheetPr>
  <dimension ref="A1:J33"/>
  <sheetViews>
    <sheetView rightToLeft="1" topLeftCell="A16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60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گندم!C14</f>
        <v>46372.150848433834</v>
      </c>
      <c r="D5" s="50">
        <f>گندم!D14</f>
        <v>1221.4788026845915</v>
      </c>
      <c r="E5" s="51">
        <f>D5+C5</f>
        <v>47593.629651118426</v>
      </c>
      <c r="F5" s="49">
        <f>گندم!F14</f>
        <v>254083</v>
      </c>
      <c r="G5" s="50">
        <f>گندم!G14</f>
        <v>1261.5307426363597</v>
      </c>
      <c r="H5" s="51">
        <f>G5+F5</f>
        <v>255344.53074263636</v>
      </c>
      <c r="I5" s="52">
        <f>F5*1000/C5</f>
        <v>5479.2153340150999</v>
      </c>
      <c r="J5" s="53">
        <f>G5*1000/D5</f>
        <v>1032.7897134716879</v>
      </c>
    </row>
    <row r="6" spans="1:10">
      <c r="A6" s="27">
        <v>2</v>
      </c>
      <c r="B6" s="28" t="s">
        <v>80</v>
      </c>
      <c r="C6" s="54">
        <f>شلتوک!C13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شلتوک!D13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برنامه'!C13</f>
        <v>0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برنامه'!D13</f>
        <v>0</v>
      </c>
      <c r="G7" s="55" t="e">
        <f>'ذرت دانه ای (فاقد برنامه'!#REF!</f>
        <v>#REF!</v>
      </c>
      <c r="H7" s="51" t="e">
        <f t="shared" si="1"/>
        <v>#REF!</v>
      </c>
      <c r="I7" s="52" t="e">
        <f t="shared" si="2"/>
        <v>#DIV/0!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جو!C14</f>
        <v>31046.760000000002</v>
      </c>
      <c r="D8" s="55">
        <f>جو!D14</f>
        <v>108.66366000000001</v>
      </c>
      <c r="E8" s="51">
        <f t="shared" si="0"/>
        <v>31155.42366</v>
      </c>
      <c r="F8" s="54">
        <f>جو!F14</f>
        <v>121419.70059802162</v>
      </c>
      <c r="G8" s="55">
        <f>جو!G14</f>
        <v>187.48118102593165</v>
      </c>
      <c r="H8" s="51">
        <f t="shared" si="1"/>
        <v>121607.18177904755</v>
      </c>
      <c r="I8" s="52">
        <f t="shared" si="2"/>
        <v>3910.8654364584781</v>
      </c>
      <c r="J8" s="53">
        <f t="shared" si="3"/>
        <v>1725.3346797441907</v>
      </c>
    </row>
    <row r="9" spans="1:10">
      <c r="A9" s="27">
        <v>5</v>
      </c>
      <c r="B9" s="28" t="s">
        <v>116</v>
      </c>
      <c r="C9" s="54">
        <f>'چغندر (فاقدبرنامه)'!C13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(فاقدبرنامه)'!D13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سویا!C14</f>
        <v>0</v>
      </c>
      <c r="D11" s="55">
        <f>سویا!D14</f>
        <v>0</v>
      </c>
      <c r="E11" s="51">
        <f t="shared" si="0"/>
        <v>0</v>
      </c>
      <c r="F11" s="54">
        <f>سویا!F14</f>
        <v>0</v>
      </c>
      <c r="G11" s="55">
        <f>سویا!G14</f>
        <v>0</v>
      </c>
      <c r="H11" s="51">
        <f t="shared" si="1"/>
        <v>0</v>
      </c>
      <c r="I11" s="52" t="e">
        <f t="shared" si="2"/>
        <v>#DIV/0!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كلزا!C14</f>
        <v>3000</v>
      </c>
      <c r="D12" s="55">
        <f>كلزا!D14</f>
        <v>0</v>
      </c>
      <c r="E12" s="51">
        <f t="shared" si="0"/>
        <v>3000</v>
      </c>
      <c r="F12" s="54">
        <f>كلزا!F14</f>
        <v>5250</v>
      </c>
      <c r="G12" s="55">
        <f>كلزا!G14</f>
        <v>0</v>
      </c>
      <c r="H12" s="51">
        <f t="shared" si="1"/>
        <v>5250</v>
      </c>
      <c r="I12" s="52">
        <f t="shared" si="2"/>
        <v>1750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کنجد!C14</f>
        <v>0</v>
      </c>
      <c r="D13" s="55">
        <f>کنجد!D14</f>
        <v>0</v>
      </c>
      <c r="E13" s="51">
        <f t="shared" si="0"/>
        <v>0</v>
      </c>
      <c r="F13" s="54">
        <f>کنجد!F14</f>
        <v>0</v>
      </c>
      <c r="G13" s="55">
        <f>کنجد!G14</f>
        <v>0</v>
      </c>
      <c r="H13" s="51">
        <f t="shared" si="1"/>
        <v>0</v>
      </c>
      <c r="I13" s="52" t="e">
        <f t="shared" si="2"/>
        <v>#DIV/0!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'!C14</f>
        <v>50</v>
      </c>
      <c r="D14" s="55">
        <f>'گلرنگ '!D14</f>
        <v>0</v>
      </c>
      <c r="E14" s="51">
        <f t="shared" si="0"/>
        <v>50</v>
      </c>
      <c r="F14" s="54">
        <f>'گلرنگ '!F14</f>
        <v>60</v>
      </c>
      <c r="G14" s="55">
        <f>'گلرنگ '!G14</f>
        <v>0</v>
      </c>
      <c r="H14" s="51">
        <f t="shared" si="1"/>
        <v>60</v>
      </c>
      <c r="I14" s="52">
        <f t="shared" si="2"/>
        <v>1200</v>
      </c>
      <c r="J14" s="53" t="e">
        <f t="shared" si="3"/>
        <v>#DIV/0!</v>
      </c>
    </row>
    <row r="15" spans="1:10">
      <c r="A15" s="27">
        <v>11</v>
      </c>
      <c r="B15" s="28" t="s">
        <v>88</v>
      </c>
      <c r="C15" s="54">
        <f>'آفتابگردان (فاقد برنامه)'!C14</f>
        <v>0</v>
      </c>
      <c r="D15" s="55">
        <f>'آفتابگردان (فاقد برنامه)'!D14</f>
        <v>0</v>
      </c>
      <c r="E15" s="51">
        <f t="shared" si="0"/>
        <v>0</v>
      </c>
      <c r="F15" s="54">
        <f>'آفتابگردان (فاقد برنامه)'!F14</f>
        <v>0</v>
      </c>
      <c r="G15" s="55">
        <f>'آفتابگردان (فاقد برنامه)'!G14</f>
        <v>0</v>
      </c>
      <c r="H15" s="51">
        <f t="shared" si="1"/>
        <v>0</v>
      </c>
      <c r="I15" s="52" t="e">
        <f t="shared" si="2"/>
        <v>#DIV/0!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'!C14</f>
        <v>0</v>
      </c>
      <c r="D25" s="55">
        <f>'نخود '!D14</f>
        <v>10</v>
      </c>
      <c r="E25" s="51">
        <f t="shared" si="0"/>
        <v>10</v>
      </c>
      <c r="F25" s="54">
        <f>'نخود '!F14</f>
        <v>0</v>
      </c>
      <c r="G25" s="55">
        <f>'نخود '!G14</f>
        <v>6</v>
      </c>
      <c r="H25" s="51">
        <f t="shared" si="1"/>
        <v>6</v>
      </c>
      <c r="I25" s="52" t="e">
        <f t="shared" si="2"/>
        <v>#DIV/0!</v>
      </c>
      <c r="J25" s="53">
        <f t="shared" si="3"/>
        <v>600</v>
      </c>
    </row>
    <row r="26" spans="1:10">
      <c r="A26" s="27">
        <v>22</v>
      </c>
      <c r="B26" s="28" t="s">
        <v>99</v>
      </c>
      <c r="C26" s="54">
        <f>'لوبیا '!C13</f>
        <v>0</v>
      </c>
      <c r="D26" s="55" t="e">
        <f>'لوبیا '!#REF!</f>
        <v>#REF!</v>
      </c>
      <c r="E26" s="51" t="e">
        <f t="shared" si="0"/>
        <v>#REF!</v>
      </c>
      <c r="F26" s="54">
        <f>'لوبیا '!D13</f>
        <v>0</v>
      </c>
      <c r="G26" s="55" t="e">
        <f>'لوبیا '!#REF!</f>
        <v>#REF!</v>
      </c>
      <c r="H26" s="51" t="e">
        <f t="shared" si="1"/>
        <v>#REF!</v>
      </c>
      <c r="I26" s="52" t="e">
        <f t="shared" si="2"/>
        <v>#DIV/0!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'!C14</f>
        <v>0</v>
      </c>
      <c r="D27" s="55">
        <f>'عدس '!D14</f>
        <v>0</v>
      </c>
      <c r="E27" s="51">
        <f t="shared" si="0"/>
        <v>0</v>
      </c>
      <c r="F27" s="54">
        <f>'عدس '!F14</f>
        <v>0</v>
      </c>
      <c r="G27" s="55">
        <f>'عدس '!G14</f>
        <v>0</v>
      </c>
      <c r="H27" s="51">
        <f t="shared" si="1"/>
        <v>0</v>
      </c>
      <c r="I27" s="52" t="e">
        <f t="shared" si="2"/>
        <v>#DIV/0!</v>
      </c>
      <c r="J27" s="53" t="e">
        <f t="shared" si="3"/>
        <v>#DIV/0!</v>
      </c>
    </row>
    <row r="28" spans="1:10">
      <c r="A28" s="27">
        <v>24</v>
      </c>
      <c r="B28" s="28" t="s">
        <v>101</v>
      </c>
      <c r="C28" s="54">
        <f>'سایرحبوبات '!C13</f>
        <v>13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'!D13</f>
        <v>24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1846.1538461538462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4" tint="-0.249977111117893"/>
    <pageSetUpPr fitToPage="1"/>
  </sheetPr>
  <dimension ref="A1:J33"/>
  <sheetViews>
    <sheetView rightToLeft="1" topLeftCell="A19" zoomScale="85" zoomScaleNormal="85" workbookViewId="0">
      <selection sqref="A1:J1"/>
    </sheetView>
  </sheetViews>
  <sheetFormatPr defaultColWidth="9" defaultRowHeight="21"/>
  <cols>
    <col min="1" max="1" width="6.125" style="11" customWidth="1"/>
    <col min="2" max="2" width="20.125" style="11" customWidth="1"/>
    <col min="3" max="3" width="10.875" style="12" customWidth="1"/>
    <col min="4" max="4" width="9.375" style="11" customWidth="1"/>
    <col min="5" max="5" width="9.25" style="11" customWidth="1"/>
    <col min="6" max="6" width="10.875" style="11" customWidth="1"/>
    <col min="7" max="7" width="9.125" style="11" customWidth="1"/>
    <col min="8" max="8" width="11.375" style="11" customWidth="1"/>
    <col min="9" max="9" width="8.875" style="11" customWidth="1"/>
    <col min="10" max="10" width="9.375" style="11" customWidth="1"/>
    <col min="11" max="255" width="9" style="11"/>
    <col min="256" max="256" width="6.125" style="11" customWidth="1"/>
    <col min="257" max="257" width="18.375" style="11" customWidth="1"/>
    <col min="258" max="258" width="10.875" style="11" customWidth="1"/>
    <col min="259" max="259" width="9.375" style="11" customWidth="1"/>
    <col min="260" max="260" width="9.25" style="11" customWidth="1"/>
    <col min="261" max="261" width="10.875" style="11" customWidth="1"/>
    <col min="262" max="262" width="9.125" style="11" customWidth="1"/>
    <col min="263" max="263" width="11.375" style="11" customWidth="1"/>
    <col min="264" max="264" width="8.875" style="11" customWidth="1"/>
    <col min="265" max="265" width="9.375" style="11" customWidth="1"/>
    <col min="266" max="511" width="9" style="11"/>
    <col min="512" max="512" width="6.125" style="11" customWidth="1"/>
    <col min="513" max="513" width="18.375" style="11" customWidth="1"/>
    <col min="514" max="514" width="10.875" style="11" customWidth="1"/>
    <col min="515" max="515" width="9.375" style="11" customWidth="1"/>
    <col min="516" max="516" width="9.25" style="11" customWidth="1"/>
    <col min="517" max="517" width="10.875" style="11" customWidth="1"/>
    <col min="518" max="518" width="9.125" style="11" customWidth="1"/>
    <col min="519" max="519" width="11.375" style="11" customWidth="1"/>
    <col min="520" max="520" width="8.875" style="11" customWidth="1"/>
    <col min="521" max="521" width="9.375" style="11" customWidth="1"/>
    <col min="522" max="767" width="9" style="11"/>
    <col min="768" max="768" width="6.125" style="11" customWidth="1"/>
    <col min="769" max="769" width="18.375" style="11" customWidth="1"/>
    <col min="770" max="770" width="10.875" style="11" customWidth="1"/>
    <col min="771" max="771" width="9.375" style="11" customWidth="1"/>
    <col min="772" max="772" width="9.25" style="11" customWidth="1"/>
    <col min="773" max="773" width="10.875" style="11" customWidth="1"/>
    <col min="774" max="774" width="9.125" style="11" customWidth="1"/>
    <col min="775" max="775" width="11.375" style="11" customWidth="1"/>
    <col min="776" max="776" width="8.875" style="11" customWidth="1"/>
    <col min="777" max="777" width="9.375" style="11" customWidth="1"/>
    <col min="778" max="1023" width="9" style="11"/>
    <col min="1024" max="1024" width="6.125" style="11" customWidth="1"/>
    <col min="1025" max="1025" width="18.375" style="11" customWidth="1"/>
    <col min="1026" max="1026" width="10.875" style="11" customWidth="1"/>
    <col min="1027" max="1027" width="9.375" style="11" customWidth="1"/>
    <col min="1028" max="1028" width="9.25" style="11" customWidth="1"/>
    <col min="1029" max="1029" width="10.875" style="11" customWidth="1"/>
    <col min="1030" max="1030" width="9.125" style="11" customWidth="1"/>
    <col min="1031" max="1031" width="11.375" style="11" customWidth="1"/>
    <col min="1032" max="1032" width="8.875" style="11" customWidth="1"/>
    <col min="1033" max="1033" width="9.375" style="11" customWidth="1"/>
    <col min="1034" max="1279" width="9" style="11"/>
    <col min="1280" max="1280" width="6.125" style="11" customWidth="1"/>
    <col min="1281" max="1281" width="18.375" style="11" customWidth="1"/>
    <col min="1282" max="1282" width="10.875" style="11" customWidth="1"/>
    <col min="1283" max="1283" width="9.375" style="11" customWidth="1"/>
    <col min="1284" max="1284" width="9.25" style="11" customWidth="1"/>
    <col min="1285" max="1285" width="10.875" style="11" customWidth="1"/>
    <col min="1286" max="1286" width="9.125" style="11" customWidth="1"/>
    <col min="1287" max="1287" width="11.375" style="11" customWidth="1"/>
    <col min="1288" max="1288" width="8.875" style="11" customWidth="1"/>
    <col min="1289" max="1289" width="9.375" style="11" customWidth="1"/>
    <col min="1290" max="1535" width="9" style="11"/>
    <col min="1536" max="1536" width="6.125" style="11" customWidth="1"/>
    <col min="1537" max="1537" width="18.375" style="11" customWidth="1"/>
    <col min="1538" max="1538" width="10.875" style="11" customWidth="1"/>
    <col min="1539" max="1539" width="9.375" style="11" customWidth="1"/>
    <col min="1540" max="1540" width="9.25" style="11" customWidth="1"/>
    <col min="1541" max="1541" width="10.875" style="11" customWidth="1"/>
    <col min="1542" max="1542" width="9.125" style="11" customWidth="1"/>
    <col min="1543" max="1543" width="11.375" style="11" customWidth="1"/>
    <col min="1544" max="1544" width="8.875" style="11" customWidth="1"/>
    <col min="1545" max="1545" width="9.375" style="11" customWidth="1"/>
    <col min="1546" max="1791" width="9" style="11"/>
    <col min="1792" max="1792" width="6.125" style="11" customWidth="1"/>
    <col min="1793" max="1793" width="18.375" style="11" customWidth="1"/>
    <col min="1794" max="1794" width="10.875" style="11" customWidth="1"/>
    <col min="1795" max="1795" width="9.375" style="11" customWidth="1"/>
    <col min="1796" max="1796" width="9.25" style="11" customWidth="1"/>
    <col min="1797" max="1797" width="10.875" style="11" customWidth="1"/>
    <col min="1798" max="1798" width="9.125" style="11" customWidth="1"/>
    <col min="1799" max="1799" width="11.375" style="11" customWidth="1"/>
    <col min="1800" max="1800" width="8.875" style="11" customWidth="1"/>
    <col min="1801" max="1801" width="9.375" style="11" customWidth="1"/>
    <col min="1802" max="2047" width="9" style="11"/>
    <col min="2048" max="2048" width="6.125" style="11" customWidth="1"/>
    <col min="2049" max="2049" width="18.375" style="11" customWidth="1"/>
    <col min="2050" max="2050" width="10.875" style="11" customWidth="1"/>
    <col min="2051" max="2051" width="9.375" style="11" customWidth="1"/>
    <col min="2052" max="2052" width="9.25" style="11" customWidth="1"/>
    <col min="2053" max="2053" width="10.875" style="11" customWidth="1"/>
    <col min="2054" max="2054" width="9.125" style="11" customWidth="1"/>
    <col min="2055" max="2055" width="11.375" style="11" customWidth="1"/>
    <col min="2056" max="2056" width="8.875" style="11" customWidth="1"/>
    <col min="2057" max="2057" width="9.375" style="11" customWidth="1"/>
    <col min="2058" max="2303" width="9" style="11"/>
    <col min="2304" max="2304" width="6.125" style="11" customWidth="1"/>
    <col min="2305" max="2305" width="18.375" style="11" customWidth="1"/>
    <col min="2306" max="2306" width="10.875" style="11" customWidth="1"/>
    <col min="2307" max="2307" width="9.375" style="11" customWidth="1"/>
    <col min="2308" max="2308" width="9.25" style="11" customWidth="1"/>
    <col min="2309" max="2309" width="10.875" style="11" customWidth="1"/>
    <col min="2310" max="2310" width="9.125" style="11" customWidth="1"/>
    <col min="2311" max="2311" width="11.375" style="11" customWidth="1"/>
    <col min="2312" max="2312" width="8.875" style="11" customWidth="1"/>
    <col min="2313" max="2313" width="9.375" style="11" customWidth="1"/>
    <col min="2314" max="2559" width="9" style="11"/>
    <col min="2560" max="2560" width="6.125" style="11" customWidth="1"/>
    <col min="2561" max="2561" width="18.375" style="11" customWidth="1"/>
    <col min="2562" max="2562" width="10.875" style="11" customWidth="1"/>
    <col min="2563" max="2563" width="9.375" style="11" customWidth="1"/>
    <col min="2564" max="2564" width="9.25" style="11" customWidth="1"/>
    <col min="2565" max="2565" width="10.875" style="11" customWidth="1"/>
    <col min="2566" max="2566" width="9.125" style="11" customWidth="1"/>
    <col min="2567" max="2567" width="11.375" style="11" customWidth="1"/>
    <col min="2568" max="2568" width="8.875" style="11" customWidth="1"/>
    <col min="2569" max="2569" width="9.375" style="11" customWidth="1"/>
    <col min="2570" max="2815" width="9" style="11"/>
    <col min="2816" max="2816" width="6.125" style="11" customWidth="1"/>
    <col min="2817" max="2817" width="18.375" style="11" customWidth="1"/>
    <col min="2818" max="2818" width="10.875" style="11" customWidth="1"/>
    <col min="2819" max="2819" width="9.375" style="11" customWidth="1"/>
    <col min="2820" max="2820" width="9.25" style="11" customWidth="1"/>
    <col min="2821" max="2821" width="10.875" style="11" customWidth="1"/>
    <col min="2822" max="2822" width="9.125" style="11" customWidth="1"/>
    <col min="2823" max="2823" width="11.375" style="11" customWidth="1"/>
    <col min="2824" max="2824" width="8.875" style="11" customWidth="1"/>
    <col min="2825" max="2825" width="9.375" style="11" customWidth="1"/>
    <col min="2826" max="3071" width="9" style="11"/>
    <col min="3072" max="3072" width="6.125" style="11" customWidth="1"/>
    <col min="3073" max="3073" width="18.375" style="11" customWidth="1"/>
    <col min="3074" max="3074" width="10.875" style="11" customWidth="1"/>
    <col min="3075" max="3075" width="9.375" style="11" customWidth="1"/>
    <col min="3076" max="3076" width="9.25" style="11" customWidth="1"/>
    <col min="3077" max="3077" width="10.875" style="11" customWidth="1"/>
    <col min="3078" max="3078" width="9.125" style="11" customWidth="1"/>
    <col min="3079" max="3079" width="11.375" style="11" customWidth="1"/>
    <col min="3080" max="3080" width="8.875" style="11" customWidth="1"/>
    <col min="3081" max="3081" width="9.375" style="11" customWidth="1"/>
    <col min="3082" max="3327" width="9" style="11"/>
    <col min="3328" max="3328" width="6.125" style="11" customWidth="1"/>
    <col min="3329" max="3329" width="18.375" style="11" customWidth="1"/>
    <col min="3330" max="3330" width="10.875" style="11" customWidth="1"/>
    <col min="3331" max="3331" width="9.375" style="11" customWidth="1"/>
    <col min="3332" max="3332" width="9.25" style="11" customWidth="1"/>
    <col min="3333" max="3333" width="10.875" style="11" customWidth="1"/>
    <col min="3334" max="3334" width="9.125" style="11" customWidth="1"/>
    <col min="3335" max="3335" width="11.375" style="11" customWidth="1"/>
    <col min="3336" max="3336" width="8.875" style="11" customWidth="1"/>
    <col min="3337" max="3337" width="9.375" style="11" customWidth="1"/>
    <col min="3338" max="3583" width="9" style="11"/>
    <col min="3584" max="3584" width="6.125" style="11" customWidth="1"/>
    <col min="3585" max="3585" width="18.375" style="11" customWidth="1"/>
    <col min="3586" max="3586" width="10.875" style="11" customWidth="1"/>
    <col min="3587" max="3587" width="9.375" style="11" customWidth="1"/>
    <col min="3588" max="3588" width="9.25" style="11" customWidth="1"/>
    <col min="3589" max="3589" width="10.875" style="11" customWidth="1"/>
    <col min="3590" max="3590" width="9.125" style="11" customWidth="1"/>
    <col min="3591" max="3591" width="11.375" style="11" customWidth="1"/>
    <col min="3592" max="3592" width="8.875" style="11" customWidth="1"/>
    <col min="3593" max="3593" width="9.375" style="11" customWidth="1"/>
    <col min="3594" max="3839" width="9" style="11"/>
    <col min="3840" max="3840" width="6.125" style="11" customWidth="1"/>
    <col min="3841" max="3841" width="18.375" style="11" customWidth="1"/>
    <col min="3842" max="3842" width="10.875" style="11" customWidth="1"/>
    <col min="3843" max="3843" width="9.375" style="11" customWidth="1"/>
    <col min="3844" max="3844" width="9.25" style="11" customWidth="1"/>
    <col min="3845" max="3845" width="10.875" style="11" customWidth="1"/>
    <col min="3846" max="3846" width="9.125" style="11" customWidth="1"/>
    <col min="3847" max="3847" width="11.375" style="11" customWidth="1"/>
    <col min="3848" max="3848" width="8.875" style="11" customWidth="1"/>
    <col min="3849" max="3849" width="9.375" style="11" customWidth="1"/>
    <col min="3850" max="4095" width="9" style="11"/>
    <col min="4096" max="4096" width="6.125" style="11" customWidth="1"/>
    <col min="4097" max="4097" width="18.375" style="11" customWidth="1"/>
    <col min="4098" max="4098" width="10.875" style="11" customWidth="1"/>
    <col min="4099" max="4099" width="9.375" style="11" customWidth="1"/>
    <col min="4100" max="4100" width="9.25" style="11" customWidth="1"/>
    <col min="4101" max="4101" width="10.875" style="11" customWidth="1"/>
    <col min="4102" max="4102" width="9.125" style="11" customWidth="1"/>
    <col min="4103" max="4103" width="11.375" style="11" customWidth="1"/>
    <col min="4104" max="4104" width="8.875" style="11" customWidth="1"/>
    <col min="4105" max="4105" width="9.375" style="11" customWidth="1"/>
    <col min="4106" max="4351" width="9" style="11"/>
    <col min="4352" max="4352" width="6.125" style="11" customWidth="1"/>
    <col min="4353" max="4353" width="18.375" style="11" customWidth="1"/>
    <col min="4354" max="4354" width="10.875" style="11" customWidth="1"/>
    <col min="4355" max="4355" width="9.375" style="11" customWidth="1"/>
    <col min="4356" max="4356" width="9.25" style="11" customWidth="1"/>
    <col min="4357" max="4357" width="10.875" style="11" customWidth="1"/>
    <col min="4358" max="4358" width="9.125" style="11" customWidth="1"/>
    <col min="4359" max="4359" width="11.375" style="11" customWidth="1"/>
    <col min="4360" max="4360" width="8.875" style="11" customWidth="1"/>
    <col min="4361" max="4361" width="9.375" style="11" customWidth="1"/>
    <col min="4362" max="4607" width="9" style="11"/>
    <col min="4608" max="4608" width="6.125" style="11" customWidth="1"/>
    <col min="4609" max="4609" width="18.375" style="11" customWidth="1"/>
    <col min="4610" max="4610" width="10.875" style="11" customWidth="1"/>
    <col min="4611" max="4611" width="9.375" style="11" customWidth="1"/>
    <col min="4612" max="4612" width="9.25" style="11" customWidth="1"/>
    <col min="4613" max="4613" width="10.875" style="11" customWidth="1"/>
    <col min="4614" max="4614" width="9.125" style="11" customWidth="1"/>
    <col min="4615" max="4615" width="11.375" style="11" customWidth="1"/>
    <col min="4616" max="4616" width="8.875" style="11" customWidth="1"/>
    <col min="4617" max="4617" width="9.375" style="11" customWidth="1"/>
    <col min="4618" max="4863" width="9" style="11"/>
    <col min="4864" max="4864" width="6.125" style="11" customWidth="1"/>
    <col min="4865" max="4865" width="18.375" style="11" customWidth="1"/>
    <col min="4866" max="4866" width="10.875" style="11" customWidth="1"/>
    <col min="4867" max="4867" width="9.375" style="11" customWidth="1"/>
    <col min="4868" max="4868" width="9.25" style="11" customWidth="1"/>
    <col min="4869" max="4869" width="10.875" style="11" customWidth="1"/>
    <col min="4870" max="4870" width="9.125" style="11" customWidth="1"/>
    <col min="4871" max="4871" width="11.375" style="11" customWidth="1"/>
    <col min="4872" max="4872" width="8.875" style="11" customWidth="1"/>
    <col min="4873" max="4873" width="9.375" style="11" customWidth="1"/>
    <col min="4874" max="5119" width="9" style="11"/>
    <col min="5120" max="5120" width="6.125" style="11" customWidth="1"/>
    <col min="5121" max="5121" width="18.375" style="11" customWidth="1"/>
    <col min="5122" max="5122" width="10.875" style="11" customWidth="1"/>
    <col min="5123" max="5123" width="9.375" style="11" customWidth="1"/>
    <col min="5124" max="5124" width="9.25" style="11" customWidth="1"/>
    <col min="5125" max="5125" width="10.875" style="11" customWidth="1"/>
    <col min="5126" max="5126" width="9.125" style="11" customWidth="1"/>
    <col min="5127" max="5127" width="11.375" style="11" customWidth="1"/>
    <col min="5128" max="5128" width="8.875" style="11" customWidth="1"/>
    <col min="5129" max="5129" width="9.375" style="11" customWidth="1"/>
    <col min="5130" max="5375" width="9" style="11"/>
    <col min="5376" max="5376" width="6.125" style="11" customWidth="1"/>
    <col min="5377" max="5377" width="18.375" style="11" customWidth="1"/>
    <col min="5378" max="5378" width="10.875" style="11" customWidth="1"/>
    <col min="5379" max="5379" width="9.375" style="11" customWidth="1"/>
    <col min="5380" max="5380" width="9.25" style="11" customWidth="1"/>
    <col min="5381" max="5381" width="10.875" style="11" customWidth="1"/>
    <col min="5382" max="5382" width="9.125" style="11" customWidth="1"/>
    <col min="5383" max="5383" width="11.375" style="11" customWidth="1"/>
    <col min="5384" max="5384" width="8.875" style="11" customWidth="1"/>
    <col min="5385" max="5385" width="9.375" style="11" customWidth="1"/>
    <col min="5386" max="5631" width="9" style="11"/>
    <col min="5632" max="5632" width="6.125" style="11" customWidth="1"/>
    <col min="5633" max="5633" width="18.375" style="11" customWidth="1"/>
    <col min="5634" max="5634" width="10.875" style="11" customWidth="1"/>
    <col min="5635" max="5635" width="9.375" style="11" customWidth="1"/>
    <col min="5636" max="5636" width="9.25" style="11" customWidth="1"/>
    <col min="5637" max="5637" width="10.875" style="11" customWidth="1"/>
    <col min="5638" max="5638" width="9.125" style="11" customWidth="1"/>
    <col min="5639" max="5639" width="11.375" style="11" customWidth="1"/>
    <col min="5640" max="5640" width="8.875" style="11" customWidth="1"/>
    <col min="5641" max="5641" width="9.375" style="11" customWidth="1"/>
    <col min="5642" max="5887" width="9" style="11"/>
    <col min="5888" max="5888" width="6.125" style="11" customWidth="1"/>
    <col min="5889" max="5889" width="18.375" style="11" customWidth="1"/>
    <col min="5890" max="5890" width="10.875" style="11" customWidth="1"/>
    <col min="5891" max="5891" width="9.375" style="11" customWidth="1"/>
    <col min="5892" max="5892" width="9.25" style="11" customWidth="1"/>
    <col min="5893" max="5893" width="10.875" style="11" customWidth="1"/>
    <col min="5894" max="5894" width="9.125" style="11" customWidth="1"/>
    <col min="5895" max="5895" width="11.375" style="11" customWidth="1"/>
    <col min="5896" max="5896" width="8.875" style="11" customWidth="1"/>
    <col min="5897" max="5897" width="9.375" style="11" customWidth="1"/>
    <col min="5898" max="6143" width="9" style="11"/>
    <col min="6144" max="6144" width="6.125" style="11" customWidth="1"/>
    <col min="6145" max="6145" width="18.375" style="11" customWidth="1"/>
    <col min="6146" max="6146" width="10.875" style="11" customWidth="1"/>
    <col min="6147" max="6147" width="9.375" style="11" customWidth="1"/>
    <col min="6148" max="6148" width="9.25" style="11" customWidth="1"/>
    <col min="6149" max="6149" width="10.875" style="11" customWidth="1"/>
    <col min="6150" max="6150" width="9.125" style="11" customWidth="1"/>
    <col min="6151" max="6151" width="11.375" style="11" customWidth="1"/>
    <col min="6152" max="6152" width="8.875" style="11" customWidth="1"/>
    <col min="6153" max="6153" width="9.375" style="11" customWidth="1"/>
    <col min="6154" max="6399" width="9" style="11"/>
    <col min="6400" max="6400" width="6.125" style="11" customWidth="1"/>
    <col min="6401" max="6401" width="18.375" style="11" customWidth="1"/>
    <col min="6402" max="6402" width="10.875" style="11" customWidth="1"/>
    <col min="6403" max="6403" width="9.375" style="11" customWidth="1"/>
    <col min="6404" max="6404" width="9.25" style="11" customWidth="1"/>
    <col min="6405" max="6405" width="10.875" style="11" customWidth="1"/>
    <col min="6406" max="6406" width="9.125" style="11" customWidth="1"/>
    <col min="6407" max="6407" width="11.375" style="11" customWidth="1"/>
    <col min="6408" max="6408" width="8.875" style="11" customWidth="1"/>
    <col min="6409" max="6409" width="9.375" style="11" customWidth="1"/>
    <col min="6410" max="6655" width="9" style="11"/>
    <col min="6656" max="6656" width="6.125" style="11" customWidth="1"/>
    <col min="6657" max="6657" width="18.375" style="11" customWidth="1"/>
    <col min="6658" max="6658" width="10.875" style="11" customWidth="1"/>
    <col min="6659" max="6659" width="9.375" style="11" customWidth="1"/>
    <col min="6660" max="6660" width="9.25" style="11" customWidth="1"/>
    <col min="6661" max="6661" width="10.875" style="11" customWidth="1"/>
    <col min="6662" max="6662" width="9.125" style="11" customWidth="1"/>
    <col min="6663" max="6663" width="11.375" style="11" customWidth="1"/>
    <col min="6664" max="6664" width="8.875" style="11" customWidth="1"/>
    <col min="6665" max="6665" width="9.375" style="11" customWidth="1"/>
    <col min="6666" max="6911" width="9" style="11"/>
    <col min="6912" max="6912" width="6.125" style="11" customWidth="1"/>
    <col min="6913" max="6913" width="18.375" style="11" customWidth="1"/>
    <col min="6914" max="6914" width="10.875" style="11" customWidth="1"/>
    <col min="6915" max="6915" width="9.375" style="11" customWidth="1"/>
    <col min="6916" max="6916" width="9.25" style="11" customWidth="1"/>
    <col min="6917" max="6917" width="10.875" style="11" customWidth="1"/>
    <col min="6918" max="6918" width="9.125" style="11" customWidth="1"/>
    <col min="6919" max="6919" width="11.375" style="11" customWidth="1"/>
    <col min="6920" max="6920" width="8.875" style="11" customWidth="1"/>
    <col min="6921" max="6921" width="9.375" style="11" customWidth="1"/>
    <col min="6922" max="7167" width="9" style="11"/>
    <col min="7168" max="7168" width="6.125" style="11" customWidth="1"/>
    <col min="7169" max="7169" width="18.375" style="11" customWidth="1"/>
    <col min="7170" max="7170" width="10.875" style="11" customWidth="1"/>
    <col min="7171" max="7171" width="9.375" style="11" customWidth="1"/>
    <col min="7172" max="7172" width="9.25" style="11" customWidth="1"/>
    <col min="7173" max="7173" width="10.875" style="11" customWidth="1"/>
    <col min="7174" max="7174" width="9.125" style="11" customWidth="1"/>
    <col min="7175" max="7175" width="11.375" style="11" customWidth="1"/>
    <col min="7176" max="7176" width="8.875" style="11" customWidth="1"/>
    <col min="7177" max="7177" width="9.375" style="11" customWidth="1"/>
    <col min="7178" max="7423" width="9" style="11"/>
    <col min="7424" max="7424" width="6.125" style="11" customWidth="1"/>
    <col min="7425" max="7425" width="18.375" style="11" customWidth="1"/>
    <col min="7426" max="7426" width="10.875" style="11" customWidth="1"/>
    <col min="7427" max="7427" width="9.375" style="11" customWidth="1"/>
    <col min="7428" max="7428" width="9.25" style="11" customWidth="1"/>
    <col min="7429" max="7429" width="10.875" style="11" customWidth="1"/>
    <col min="7430" max="7430" width="9.125" style="11" customWidth="1"/>
    <col min="7431" max="7431" width="11.375" style="11" customWidth="1"/>
    <col min="7432" max="7432" width="8.875" style="11" customWidth="1"/>
    <col min="7433" max="7433" width="9.375" style="11" customWidth="1"/>
    <col min="7434" max="7679" width="9" style="11"/>
    <col min="7680" max="7680" width="6.125" style="11" customWidth="1"/>
    <col min="7681" max="7681" width="18.375" style="11" customWidth="1"/>
    <col min="7682" max="7682" width="10.875" style="11" customWidth="1"/>
    <col min="7683" max="7683" width="9.375" style="11" customWidth="1"/>
    <col min="7684" max="7684" width="9.25" style="11" customWidth="1"/>
    <col min="7685" max="7685" width="10.875" style="11" customWidth="1"/>
    <col min="7686" max="7686" width="9.125" style="11" customWidth="1"/>
    <col min="7687" max="7687" width="11.375" style="11" customWidth="1"/>
    <col min="7688" max="7688" width="8.875" style="11" customWidth="1"/>
    <col min="7689" max="7689" width="9.375" style="11" customWidth="1"/>
    <col min="7690" max="7935" width="9" style="11"/>
    <col min="7936" max="7936" width="6.125" style="11" customWidth="1"/>
    <col min="7937" max="7937" width="18.375" style="11" customWidth="1"/>
    <col min="7938" max="7938" width="10.875" style="11" customWidth="1"/>
    <col min="7939" max="7939" width="9.375" style="11" customWidth="1"/>
    <col min="7940" max="7940" width="9.25" style="11" customWidth="1"/>
    <col min="7941" max="7941" width="10.875" style="11" customWidth="1"/>
    <col min="7942" max="7942" width="9.125" style="11" customWidth="1"/>
    <col min="7943" max="7943" width="11.375" style="11" customWidth="1"/>
    <col min="7944" max="7944" width="8.875" style="11" customWidth="1"/>
    <col min="7945" max="7945" width="9.375" style="11" customWidth="1"/>
    <col min="7946" max="8191" width="9" style="11"/>
    <col min="8192" max="8192" width="6.125" style="11" customWidth="1"/>
    <col min="8193" max="8193" width="18.375" style="11" customWidth="1"/>
    <col min="8194" max="8194" width="10.875" style="11" customWidth="1"/>
    <col min="8195" max="8195" width="9.375" style="11" customWidth="1"/>
    <col min="8196" max="8196" width="9.25" style="11" customWidth="1"/>
    <col min="8197" max="8197" width="10.875" style="11" customWidth="1"/>
    <col min="8198" max="8198" width="9.125" style="11" customWidth="1"/>
    <col min="8199" max="8199" width="11.375" style="11" customWidth="1"/>
    <col min="8200" max="8200" width="8.875" style="11" customWidth="1"/>
    <col min="8201" max="8201" width="9.375" style="11" customWidth="1"/>
    <col min="8202" max="8447" width="9" style="11"/>
    <col min="8448" max="8448" width="6.125" style="11" customWidth="1"/>
    <col min="8449" max="8449" width="18.375" style="11" customWidth="1"/>
    <col min="8450" max="8450" width="10.875" style="11" customWidth="1"/>
    <col min="8451" max="8451" width="9.375" style="11" customWidth="1"/>
    <col min="8452" max="8452" width="9.25" style="11" customWidth="1"/>
    <col min="8453" max="8453" width="10.875" style="11" customWidth="1"/>
    <col min="8454" max="8454" width="9.125" style="11" customWidth="1"/>
    <col min="8455" max="8455" width="11.375" style="11" customWidth="1"/>
    <col min="8456" max="8456" width="8.875" style="11" customWidth="1"/>
    <col min="8457" max="8457" width="9.375" style="11" customWidth="1"/>
    <col min="8458" max="8703" width="9" style="11"/>
    <col min="8704" max="8704" width="6.125" style="11" customWidth="1"/>
    <col min="8705" max="8705" width="18.375" style="11" customWidth="1"/>
    <col min="8706" max="8706" width="10.875" style="11" customWidth="1"/>
    <col min="8707" max="8707" width="9.375" style="11" customWidth="1"/>
    <col min="8708" max="8708" width="9.25" style="11" customWidth="1"/>
    <col min="8709" max="8709" width="10.875" style="11" customWidth="1"/>
    <col min="8710" max="8710" width="9.125" style="11" customWidth="1"/>
    <col min="8711" max="8711" width="11.375" style="11" customWidth="1"/>
    <col min="8712" max="8712" width="8.875" style="11" customWidth="1"/>
    <col min="8713" max="8713" width="9.375" style="11" customWidth="1"/>
    <col min="8714" max="8959" width="9" style="11"/>
    <col min="8960" max="8960" width="6.125" style="11" customWidth="1"/>
    <col min="8961" max="8961" width="18.375" style="11" customWidth="1"/>
    <col min="8962" max="8962" width="10.875" style="11" customWidth="1"/>
    <col min="8963" max="8963" width="9.375" style="11" customWidth="1"/>
    <col min="8964" max="8964" width="9.25" style="11" customWidth="1"/>
    <col min="8965" max="8965" width="10.875" style="11" customWidth="1"/>
    <col min="8966" max="8966" width="9.125" style="11" customWidth="1"/>
    <col min="8967" max="8967" width="11.375" style="11" customWidth="1"/>
    <col min="8968" max="8968" width="8.875" style="11" customWidth="1"/>
    <col min="8969" max="8969" width="9.375" style="11" customWidth="1"/>
    <col min="8970" max="9215" width="9" style="11"/>
    <col min="9216" max="9216" width="6.125" style="11" customWidth="1"/>
    <col min="9217" max="9217" width="18.375" style="11" customWidth="1"/>
    <col min="9218" max="9218" width="10.875" style="11" customWidth="1"/>
    <col min="9219" max="9219" width="9.375" style="11" customWidth="1"/>
    <col min="9220" max="9220" width="9.25" style="11" customWidth="1"/>
    <col min="9221" max="9221" width="10.875" style="11" customWidth="1"/>
    <col min="9222" max="9222" width="9.125" style="11" customWidth="1"/>
    <col min="9223" max="9223" width="11.375" style="11" customWidth="1"/>
    <col min="9224" max="9224" width="8.875" style="11" customWidth="1"/>
    <col min="9225" max="9225" width="9.375" style="11" customWidth="1"/>
    <col min="9226" max="9471" width="9" style="11"/>
    <col min="9472" max="9472" width="6.125" style="11" customWidth="1"/>
    <col min="9473" max="9473" width="18.375" style="11" customWidth="1"/>
    <col min="9474" max="9474" width="10.875" style="11" customWidth="1"/>
    <col min="9475" max="9475" width="9.375" style="11" customWidth="1"/>
    <col min="9476" max="9476" width="9.25" style="11" customWidth="1"/>
    <col min="9477" max="9477" width="10.875" style="11" customWidth="1"/>
    <col min="9478" max="9478" width="9.125" style="11" customWidth="1"/>
    <col min="9479" max="9479" width="11.375" style="11" customWidth="1"/>
    <col min="9480" max="9480" width="8.875" style="11" customWidth="1"/>
    <col min="9481" max="9481" width="9.375" style="11" customWidth="1"/>
    <col min="9482" max="9727" width="9" style="11"/>
    <col min="9728" max="9728" width="6.125" style="11" customWidth="1"/>
    <col min="9729" max="9729" width="18.375" style="11" customWidth="1"/>
    <col min="9730" max="9730" width="10.875" style="11" customWidth="1"/>
    <col min="9731" max="9731" width="9.375" style="11" customWidth="1"/>
    <col min="9732" max="9732" width="9.25" style="11" customWidth="1"/>
    <col min="9733" max="9733" width="10.875" style="11" customWidth="1"/>
    <col min="9734" max="9734" width="9.125" style="11" customWidth="1"/>
    <col min="9735" max="9735" width="11.375" style="11" customWidth="1"/>
    <col min="9736" max="9736" width="8.875" style="11" customWidth="1"/>
    <col min="9737" max="9737" width="9.375" style="11" customWidth="1"/>
    <col min="9738" max="9983" width="9" style="11"/>
    <col min="9984" max="9984" width="6.125" style="11" customWidth="1"/>
    <col min="9985" max="9985" width="18.375" style="11" customWidth="1"/>
    <col min="9986" max="9986" width="10.875" style="11" customWidth="1"/>
    <col min="9987" max="9987" width="9.375" style="11" customWidth="1"/>
    <col min="9988" max="9988" width="9.25" style="11" customWidth="1"/>
    <col min="9989" max="9989" width="10.875" style="11" customWidth="1"/>
    <col min="9990" max="9990" width="9.125" style="11" customWidth="1"/>
    <col min="9991" max="9991" width="11.375" style="11" customWidth="1"/>
    <col min="9992" max="9992" width="8.875" style="11" customWidth="1"/>
    <col min="9993" max="9993" width="9.375" style="11" customWidth="1"/>
    <col min="9994" max="10239" width="9" style="11"/>
    <col min="10240" max="10240" width="6.125" style="11" customWidth="1"/>
    <col min="10241" max="10241" width="18.375" style="11" customWidth="1"/>
    <col min="10242" max="10242" width="10.875" style="11" customWidth="1"/>
    <col min="10243" max="10243" width="9.375" style="11" customWidth="1"/>
    <col min="10244" max="10244" width="9.25" style="11" customWidth="1"/>
    <col min="10245" max="10245" width="10.875" style="11" customWidth="1"/>
    <col min="10246" max="10246" width="9.125" style="11" customWidth="1"/>
    <col min="10247" max="10247" width="11.375" style="11" customWidth="1"/>
    <col min="10248" max="10248" width="8.875" style="11" customWidth="1"/>
    <col min="10249" max="10249" width="9.375" style="11" customWidth="1"/>
    <col min="10250" max="10495" width="9" style="11"/>
    <col min="10496" max="10496" width="6.125" style="11" customWidth="1"/>
    <col min="10497" max="10497" width="18.375" style="11" customWidth="1"/>
    <col min="10498" max="10498" width="10.875" style="11" customWidth="1"/>
    <col min="10499" max="10499" width="9.375" style="11" customWidth="1"/>
    <col min="10500" max="10500" width="9.25" style="11" customWidth="1"/>
    <col min="10501" max="10501" width="10.875" style="11" customWidth="1"/>
    <col min="10502" max="10502" width="9.125" style="11" customWidth="1"/>
    <col min="10503" max="10503" width="11.375" style="11" customWidth="1"/>
    <col min="10504" max="10504" width="8.875" style="11" customWidth="1"/>
    <col min="10505" max="10505" width="9.375" style="11" customWidth="1"/>
    <col min="10506" max="10751" width="9" style="11"/>
    <col min="10752" max="10752" width="6.125" style="11" customWidth="1"/>
    <col min="10753" max="10753" width="18.375" style="11" customWidth="1"/>
    <col min="10754" max="10754" width="10.875" style="11" customWidth="1"/>
    <col min="10755" max="10755" width="9.375" style="11" customWidth="1"/>
    <col min="10756" max="10756" width="9.25" style="11" customWidth="1"/>
    <col min="10757" max="10757" width="10.875" style="11" customWidth="1"/>
    <col min="10758" max="10758" width="9.125" style="11" customWidth="1"/>
    <col min="10759" max="10759" width="11.375" style="11" customWidth="1"/>
    <col min="10760" max="10760" width="8.875" style="11" customWidth="1"/>
    <col min="10761" max="10761" width="9.375" style="11" customWidth="1"/>
    <col min="10762" max="11007" width="9" style="11"/>
    <col min="11008" max="11008" width="6.125" style="11" customWidth="1"/>
    <col min="11009" max="11009" width="18.375" style="11" customWidth="1"/>
    <col min="11010" max="11010" width="10.875" style="11" customWidth="1"/>
    <col min="11011" max="11011" width="9.375" style="11" customWidth="1"/>
    <col min="11012" max="11012" width="9.25" style="11" customWidth="1"/>
    <col min="11013" max="11013" width="10.875" style="11" customWidth="1"/>
    <col min="11014" max="11014" width="9.125" style="11" customWidth="1"/>
    <col min="11015" max="11015" width="11.375" style="11" customWidth="1"/>
    <col min="11016" max="11016" width="8.875" style="11" customWidth="1"/>
    <col min="11017" max="11017" width="9.375" style="11" customWidth="1"/>
    <col min="11018" max="11263" width="9" style="11"/>
    <col min="11264" max="11264" width="6.125" style="11" customWidth="1"/>
    <col min="11265" max="11265" width="18.375" style="11" customWidth="1"/>
    <col min="11266" max="11266" width="10.875" style="11" customWidth="1"/>
    <col min="11267" max="11267" width="9.375" style="11" customWidth="1"/>
    <col min="11268" max="11268" width="9.25" style="11" customWidth="1"/>
    <col min="11269" max="11269" width="10.875" style="11" customWidth="1"/>
    <col min="11270" max="11270" width="9.125" style="11" customWidth="1"/>
    <col min="11271" max="11271" width="11.375" style="11" customWidth="1"/>
    <col min="11272" max="11272" width="8.875" style="11" customWidth="1"/>
    <col min="11273" max="11273" width="9.375" style="11" customWidth="1"/>
    <col min="11274" max="11519" width="9" style="11"/>
    <col min="11520" max="11520" width="6.125" style="11" customWidth="1"/>
    <col min="11521" max="11521" width="18.375" style="11" customWidth="1"/>
    <col min="11522" max="11522" width="10.875" style="11" customWidth="1"/>
    <col min="11523" max="11523" width="9.375" style="11" customWidth="1"/>
    <col min="11524" max="11524" width="9.25" style="11" customWidth="1"/>
    <col min="11525" max="11525" width="10.875" style="11" customWidth="1"/>
    <col min="11526" max="11526" width="9.125" style="11" customWidth="1"/>
    <col min="11527" max="11527" width="11.375" style="11" customWidth="1"/>
    <col min="11528" max="11528" width="8.875" style="11" customWidth="1"/>
    <col min="11529" max="11529" width="9.375" style="11" customWidth="1"/>
    <col min="11530" max="11775" width="9" style="11"/>
    <col min="11776" max="11776" width="6.125" style="11" customWidth="1"/>
    <col min="11777" max="11777" width="18.375" style="11" customWidth="1"/>
    <col min="11778" max="11778" width="10.875" style="11" customWidth="1"/>
    <col min="11779" max="11779" width="9.375" style="11" customWidth="1"/>
    <col min="11780" max="11780" width="9.25" style="11" customWidth="1"/>
    <col min="11781" max="11781" width="10.875" style="11" customWidth="1"/>
    <col min="11782" max="11782" width="9.125" style="11" customWidth="1"/>
    <col min="11783" max="11783" width="11.375" style="11" customWidth="1"/>
    <col min="11784" max="11784" width="8.875" style="11" customWidth="1"/>
    <col min="11785" max="11785" width="9.375" style="11" customWidth="1"/>
    <col min="11786" max="12031" width="9" style="11"/>
    <col min="12032" max="12032" width="6.125" style="11" customWidth="1"/>
    <col min="12033" max="12033" width="18.375" style="11" customWidth="1"/>
    <col min="12034" max="12034" width="10.875" style="11" customWidth="1"/>
    <col min="12035" max="12035" width="9.375" style="11" customWidth="1"/>
    <col min="12036" max="12036" width="9.25" style="11" customWidth="1"/>
    <col min="12037" max="12037" width="10.875" style="11" customWidth="1"/>
    <col min="12038" max="12038" width="9.125" style="11" customWidth="1"/>
    <col min="12039" max="12039" width="11.375" style="11" customWidth="1"/>
    <col min="12040" max="12040" width="8.875" style="11" customWidth="1"/>
    <col min="12041" max="12041" width="9.375" style="11" customWidth="1"/>
    <col min="12042" max="12287" width="9" style="11"/>
    <col min="12288" max="12288" width="6.125" style="11" customWidth="1"/>
    <col min="12289" max="12289" width="18.375" style="11" customWidth="1"/>
    <col min="12290" max="12290" width="10.875" style="11" customWidth="1"/>
    <col min="12291" max="12291" width="9.375" style="11" customWidth="1"/>
    <col min="12292" max="12292" width="9.25" style="11" customWidth="1"/>
    <col min="12293" max="12293" width="10.875" style="11" customWidth="1"/>
    <col min="12294" max="12294" width="9.125" style="11" customWidth="1"/>
    <col min="12295" max="12295" width="11.375" style="11" customWidth="1"/>
    <col min="12296" max="12296" width="8.875" style="11" customWidth="1"/>
    <col min="12297" max="12297" width="9.375" style="11" customWidth="1"/>
    <col min="12298" max="12543" width="9" style="11"/>
    <col min="12544" max="12544" width="6.125" style="11" customWidth="1"/>
    <col min="12545" max="12545" width="18.375" style="11" customWidth="1"/>
    <col min="12546" max="12546" width="10.875" style="11" customWidth="1"/>
    <col min="12547" max="12547" width="9.375" style="11" customWidth="1"/>
    <col min="12548" max="12548" width="9.25" style="11" customWidth="1"/>
    <col min="12549" max="12549" width="10.875" style="11" customWidth="1"/>
    <col min="12550" max="12550" width="9.125" style="11" customWidth="1"/>
    <col min="12551" max="12551" width="11.375" style="11" customWidth="1"/>
    <col min="12552" max="12552" width="8.875" style="11" customWidth="1"/>
    <col min="12553" max="12553" width="9.375" style="11" customWidth="1"/>
    <col min="12554" max="12799" width="9" style="11"/>
    <col min="12800" max="12800" width="6.125" style="11" customWidth="1"/>
    <col min="12801" max="12801" width="18.375" style="11" customWidth="1"/>
    <col min="12802" max="12802" width="10.875" style="11" customWidth="1"/>
    <col min="12803" max="12803" width="9.375" style="11" customWidth="1"/>
    <col min="12804" max="12804" width="9.25" style="11" customWidth="1"/>
    <col min="12805" max="12805" width="10.875" style="11" customWidth="1"/>
    <col min="12806" max="12806" width="9.125" style="11" customWidth="1"/>
    <col min="12807" max="12807" width="11.375" style="11" customWidth="1"/>
    <col min="12808" max="12808" width="8.875" style="11" customWidth="1"/>
    <col min="12809" max="12809" width="9.375" style="11" customWidth="1"/>
    <col min="12810" max="13055" width="9" style="11"/>
    <col min="13056" max="13056" width="6.125" style="11" customWidth="1"/>
    <col min="13057" max="13057" width="18.375" style="11" customWidth="1"/>
    <col min="13058" max="13058" width="10.875" style="11" customWidth="1"/>
    <col min="13059" max="13059" width="9.375" style="11" customWidth="1"/>
    <col min="13060" max="13060" width="9.25" style="11" customWidth="1"/>
    <col min="13061" max="13061" width="10.875" style="11" customWidth="1"/>
    <col min="13062" max="13062" width="9.125" style="11" customWidth="1"/>
    <col min="13063" max="13063" width="11.375" style="11" customWidth="1"/>
    <col min="13064" max="13064" width="8.875" style="11" customWidth="1"/>
    <col min="13065" max="13065" width="9.375" style="11" customWidth="1"/>
    <col min="13066" max="13311" width="9" style="11"/>
    <col min="13312" max="13312" width="6.125" style="11" customWidth="1"/>
    <col min="13313" max="13313" width="18.375" style="11" customWidth="1"/>
    <col min="13314" max="13314" width="10.875" style="11" customWidth="1"/>
    <col min="13315" max="13315" width="9.375" style="11" customWidth="1"/>
    <col min="13316" max="13316" width="9.25" style="11" customWidth="1"/>
    <col min="13317" max="13317" width="10.875" style="11" customWidth="1"/>
    <col min="13318" max="13318" width="9.125" style="11" customWidth="1"/>
    <col min="13319" max="13319" width="11.375" style="11" customWidth="1"/>
    <col min="13320" max="13320" width="8.875" style="11" customWidth="1"/>
    <col min="13321" max="13321" width="9.375" style="11" customWidth="1"/>
    <col min="13322" max="13567" width="9" style="11"/>
    <col min="13568" max="13568" width="6.125" style="11" customWidth="1"/>
    <col min="13569" max="13569" width="18.375" style="11" customWidth="1"/>
    <col min="13570" max="13570" width="10.875" style="11" customWidth="1"/>
    <col min="13571" max="13571" width="9.375" style="11" customWidth="1"/>
    <col min="13572" max="13572" width="9.25" style="11" customWidth="1"/>
    <col min="13573" max="13573" width="10.875" style="11" customWidth="1"/>
    <col min="13574" max="13574" width="9.125" style="11" customWidth="1"/>
    <col min="13575" max="13575" width="11.375" style="11" customWidth="1"/>
    <col min="13576" max="13576" width="8.875" style="11" customWidth="1"/>
    <col min="13577" max="13577" width="9.375" style="11" customWidth="1"/>
    <col min="13578" max="13823" width="9" style="11"/>
    <col min="13824" max="13824" width="6.125" style="11" customWidth="1"/>
    <col min="13825" max="13825" width="18.375" style="11" customWidth="1"/>
    <col min="13826" max="13826" width="10.875" style="11" customWidth="1"/>
    <col min="13827" max="13827" width="9.375" style="11" customWidth="1"/>
    <col min="13828" max="13828" width="9.25" style="11" customWidth="1"/>
    <col min="13829" max="13829" width="10.875" style="11" customWidth="1"/>
    <col min="13830" max="13830" width="9.125" style="11" customWidth="1"/>
    <col min="13831" max="13831" width="11.375" style="11" customWidth="1"/>
    <col min="13832" max="13832" width="8.875" style="11" customWidth="1"/>
    <col min="13833" max="13833" width="9.375" style="11" customWidth="1"/>
    <col min="13834" max="14079" width="9" style="11"/>
    <col min="14080" max="14080" width="6.125" style="11" customWidth="1"/>
    <col min="14081" max="14081" width="18.375" style="11" customWidth="1"/>
    <col min="14082" max="14082" width="10.875" style="11" customWidth="1"/>
    <col min="14083" max="14083" width="9.375" style="11" customWidth="1"/>
    <col min="14084" max="14084" width="9.25" style="11" customWidth="1"/>
    <col min="14085" max="14085" width="10.875" style="11" customWidth="1"/>
    <col min="14086" max="14086" width="9.125" style="11" customWidth="1"/>
    <col min="14087" max="14087" width="11.375" style="11" customWidth="1"/>
    <col min="14088" max="14088" width="8.875" style="11" customWidth="1"/>
    <col min="14089" max="14089" width="9.375" style="11" customWidth="1"/>
    <col min="14090" max="14335" width="9" style="11"/>
    <col min="14336" max="14336" width="6.125" style="11" customWidth="1"/>
    <col min="14337" max="14337" width="18.375" style="11" customWidth="1"/>
    <col min="14338" max="14338" width="10.875" style="11" customWidth="1"/>
    <col min="14339" max="14339" width="9.375" style="11" customWidth="1"/>
    <col min="14340" max="14340" width="9.25" style="11" customWidth="1"/>
    <col min="14341" max="14341" width="10.875" style="11" customWidth="1"/>
    <col min="14342" max="14342" width="9.125" style="11" customWidth="1"/>
    <col min="14343" max="14343" width="11.375" style="11" customWidth="1"/>
    <col min="14344" max="14344" width="8.875" style="11" customWidth="1"/>
    <col min="14345" max="14345" width="9.375" style="11" customWidth="1"/>
    <col min="14346" max="14591" width="9" style="11"/>
    <col min="14592" max="14592" width="6.125" style="11" customWidth="1"/>
    <col min="14593" max="14593" width="18.375" style="11" customWidth="1"/>
    <col min="14594" max="14594" width="10.875" style="11" customWidth="1"/>
    <col min="14595" max="14595" width="9.375" style="11" customWidth="1"/>
    <col min="14596" max="14596" width="9.25" style="11" customWidth="1"/>
    <col min="14597" max="14597" width="10.875" style="11" customWidth="1"/>
    <col min="14598" max="14598" width="9.125" style="11" customWidth="1"/>
    <col min="14599" max="14599" width="11.375" style="11" customWidth="1"/>
    <col min="14600" max="14600" width="8.875" style="11" customWidth="1"/>
    <col min="14601" max="14601" width="9.375" style="11" customWidth="1"/>
    <col min="14602" max="14847" width="9" style="11"/>
    <col min="14848" max="14848" width="6.125" style="11" customWidth="1"/>
    <col min="14849" max="14849" width="18.375" style="11" customWidth="1"/>
    <col min="14850" max="14850" width="10.875" style="11" customWidth="1"/>
    <col min="14851" max="14851" width="9.375" style="11" customWidth="1"/>
    <col min="14852" max="14852" width="9.25" style="11" customWidth="1"/>
    <col min="14853" max="14853" width="10.875" style="11" customWidth="1"/>
    <col min="14854" max="14854" width="9.125" style="11" customWidth="1"/>
    <col min="14855" max="14855" width="11.375" style="11" customWidth="1"/>
    <col min="14856" max="14856" width="8.875" style="11" customWidth="1"/>
    <col min="14857" max="14857" width="9.375" style="11" customWidth="1"/>
    <col min="14858" max="15103" width="9" style="11"/>
    <col min="15104" max="15104" width="6.125" style="11" customWidth="1"/>
    <col min="15105" max="15105" width="18.375" style="11" customWidth="1"/>
    <col min="15106" max="15106" width="10.875" style="11" customWidth="1"/>
    <col min="15107" max="15107" width="9.375" style="11" customWidth="1"/>
    <col min="15108" max="15108" width="9.25" style="11" customWidth="1"/>
    <col min="15109" max="15109" width="10.875" style="11" customWidth="1"/>
    <col min="15110" max="15110" width="9.125" style="11" customWidth="1"/>
    <col min="15111" max="15111" width="11.375" style="11" customWidth="1"/>
    <col min="15112" max="15112" width="8.875" style="11" customWidth="1"/>
    <col min="15113" max="15113" width="9.375" style="11" customWidth="1"/>
    <col min="15114" max="15359" width="9" style="11"/>
    <col min="15360" max="15360" width="6.125" style="11" customWidth="1"/>
    <col min="15361" max="15361" width="18.375" style="11" customWidth="1"/>
    <col min="15362" max="15362" width="10.875" style="11" customWidth="1"/>
    <col min="15363" max="15363" width="9.375" style="11" customWidth="1"/>
    <col min="15364" max="15364" width="9.25" style="11" customWidth="1"/>
    <col min="15365" max="15365" width="10.875" style="11" customWidth="1"/>
    <col min="15366" max="15366" width="9.125" style="11" customWidth="1"/>
    <col min="15367" max="15367" width="11.375" style="11" customWidth="1"/>
    <col min="15368" max="15368" width="8.875" style="11" customWidth="1"/>
    <col min="15369" max="15369" width="9.375" style="11" customWidth="1"/>
    <col min="15370" max="15615" width="9" style="11"/>
    <col min="15616" max="15616" width="6.125" style="11" customWidth="1"/>
    <col min="15617" max="15617" width="18.375" style="11" customWidth="1"/>
    <col min="15618" max="15618" width="10.875" style="11" customWidth="1"/>
    <col min="15619" max="15619" width="9.375" style="11" customWidth="1"/>
    <col min="15620" max="15620" width="9.25" style="11" customWidth="1"/>
    <col min="15621" max="15621" width="10.875" style="11" customWidth="1"/>
    <col min="15622" max="15622" width="9.125" style="11" customWidth="1"/>
    <col min="15623" max="15623" width="11.375" style="11" customWidth="1"/>
    <col min="15624" max="15624" width="8.875" style="11" customWidth="1"/>
    <col min="15625" max="15625" width="9.375" style="11" customWidth="1"/>
    <col min="15626" max="15871" width="9" style="11"/>
    <col min="15872" max="15872" width="6.125" style="11" customWidth="1"/>
    <col min="15873" max="15873" width="18.375" style="11" customWidth="1"/>
    <col min="15874" max="15874" width="10.875" style="11" customWidth="1"/>
    <col min="15875" max="15875" width="9.375" style="11" customWidth="1"/>
    <col min="15876" max="15876" width="9.25" style="11" customWidth="1"/>
    <col min="15877" max="15877" width="10.875" style="11" customWidth="1"/>
    <col min="15878" max="15878" width="9.125" style="11" customWidth="1"/>
    <col min="15879" max="15879" width="11.375" style="11" customWidth="1"/>
    <col min="15880" max="15880" width="8.875" style="11" customWidth="1"/>
    <col min="15881" max="15881" width="9.375" style="11" customWidth="1"/>
    <col min="15882" max="16127" width="9" style="11"/>
    <col min="16128" max="16128" width="6.125" style="11" customWidth="1"/>
    <col min="16129" max="16129" width="18.375" style="11" customWidth="1"/>
    <col min="16130" max="16130" width="10.875" style="11" customWidth="1"/>
    <col min="16131" max="16131" width="9.375" style="11" customWidth="1"/>
    <col min="16132" max="16132" width="9.25" style="11" customWidth="1"/>
    <col min="16133" max="16133" width="10.875" style="11" customWidth="1"/>
    <col min="16134" max="16134" width="9.125" style="11" customWidth="1"/>
    <col min="16135" max="16135" width="11.375" style="11" customWidth="1"/>
    <col min="16136" max="16136" width="8.875" style="11" customWidth="1"/>
    <col min="16137" max="16137" width="9.375" style="11" customWidth="1"/>
    <col min="16138" max="16384" width="9" style="11"/>
  </cols>
  <sheetData>
    <row r="1" spans="1:10" ht="24">
      <c r="A1" s="123" t="s">
        <v>127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12" customFormat="1" ht="24.75" thickBot="1">
      <c r="A2" s="8"/>
      <c r="B2" s="8"/>
      <c r="C2" s="8"/>
      <c r="D2" s="8"/>
      <c r="E2" s="8" t="s">
        <v>107</v>
      </c>
      <c r="F2" s="8"/>
      <c r="G2" s="8"/>
      <c r="H2" s="134" t="s">
        <v>77</v>
      </c>
      <c r="I2" s="134"/>
      <c r="J2" s="134"/>
    </row>
    <row r="3" spans="1:10" s="13" customFormat="1" ht="24" customHeight="1">
      <c r="A3" s="135" t="s">
        <v>0</v>
      </c>
      <c r="B3" s="137" t="s">
        <v>78</v>
      </c>
      <c r="C3" s="139" t="s">
        <v>1</v>
      </c>
      <c r="D3" s="140"/>
      <c r="E3" s="141"/>
      <c r="F3" s="139" t="s">
        <v>2</v>
      </c>
      <c r="G3" s="140"/>
      <c r="H3" s="141"/>
      <c r="I3" s="142" t="s">
        <v>3</v>
      </c>
      <c r="J3" s="141"/>
    </row>
    <row r="4" spans="1:10" ht="24" customHeight="1" thickBot="1">
      <c r="A4" s="136"/>
      <c r="B4" s="138"/>
      <c r="C4" s="21" t="s">
        <v>4</v>
      </c>
      <c r="D4" s="22" t="s">
        <v>5</v>
      </c>
      <c r="E4" s="26" t="s">
        <v>6</v>
      </c>
      <c r="F4" s="21" t="s">
        <v>4</v>
      </c>
      <c r="G4" s="22" t="s">
        <v>5</v>
      </c>
      <c r="H4" s="26" t="s">
        <v>6</v>
      </c>
      <c r="I4" s="23" t="s">
        <v>4</v>
      </c>
      <c r="J4" s="26" t="s">
        <v>5</v>
      </c>
    </row>
    <row r="5" spans="1:10">
      <c r="A5" s="9">
        <v>1</v>
      </c>
      <c r="B5" s="10" t="s">
        <v>79</v>
      </c>
      <c r="C5" s="49">
        <f>گندم!C15</f>
        <v>38563.680976906639</v>
      </c>
      <c r="D5" s="50">
        <f>گندم!D15</f>
        <v>0</v>
      </c>
      <c r="E5" s="51">
        <f>D5+C5</f>
        <v>38563.680976906639</v>
      </c>
      <c r="F5" s="49">
        <f>گندم!F15</f>
        <v>154418</v>
      </c>
      <c r="G5" s="50">
        <f>گندم!G15</f>
        <v>0</v>
      </c>
      <c r="H5" s="51">
        <f>G5+F5</f>
        <v>154418</v>
      </c>
      <c r="I5" s="52">
        <f>F5*1000/C5</f>
        <v>4004.2339343194758</v>
      </c>
      <c r="J5" s="53" t="e">
        <f>G5*1000/D5</f>
        <v>#DIV/0!</v>
      </c>
    </row>
    <row r="6" spans="1:10">
      <c r="A6" s="27">
        <v>2</v>
      </c>
      <c r="B6" s="28" t="s">
        <v>80</v>
      </c>
      <c r="C6" s="54">
        <f>شلتوک!C14</f>
        <v>0</v>
      </c>
      <c r="D6" s="55" t="e">
        <f>شلتوک!#REF!</f>
        <v>#REF!</v>
      </c>
      <c r="E6" s="51" t="e">
        <f t="shared" ref="E6:E32" si="0">D6+C6</f>
        <v>#REF!</v>
      </c>
      <c r="F6" s="54">
        <f>شلتوک!D14</f>
        <v>0</v>
      </c>
      <c r="G6" s="55" t="e">
        <f>شلتوک!#REF!</f>
        <v>#REF!</v>
      </c>
      <c r="H6" s="51" t="e">
        <f t="shared" ref="H6:H32" si="1">G6+F6</f>
        <v>#REF!</v>
      </c>
      <c r="I6" s="52" t="e">
        <f t="shared" ref="I6:I32" si="2">F6*1000/C6</f>
        <v>#DIV/0!</v>
      </c>
      <c r="J6" s="53" t="e">
        <f t="shared" ref="J6:J32" si="3">G6*1000/D6</f>
        <v>#REF!</v>
      </c>
    </row>
    <row r="7" spans="1:10">
      <c r="A7" s="27">
        <v>3</v>
      </c>
      <c r="B7" s="28" t="s">
        <v>81</v>
      </c>
      <c r="C7" s="54">
        <f>'ذرت دانه ای (فاقد برنامه'!C14</f>
        <v>11225.102317317169</v>
      </c>
      <c r="D7" s="55" t="e">
        <f>'ذرت دانه ای (فاقد برنامه'!#REF!</f>
        <v>#REF!</v>
      </c>
      <c r="E7" s="51" t="e">
        <f t="shared" si="0"/>
        <v>#REF!</v>
      </c>
      <c r="F7" s="54">
        <f>'ذرت دانه ای (فاقد برنامه'!D14</f>
        <v>113582.57303463209</v>
      </c>
      <c r="G7" s="55" t="e">
        <f>'ذرت دانه ای (فاقد برنامه'!#REF!</f>
        <v>#REF!</v>
      </c>
      <c r="H7" s="51" t="e">
        <f t="shared" si="1"/>
        <v>#REF!</v>
      </c>
      <c r="I7" s="52">
        <f t="shared" si="2"/>
        <v>10118.6225144163</v>
      </c>
      <c r="J7" s="53" t="e">
        <f t="shared" si="3"/>
        <v>#REF!</v>
      </c>
    </row>
    <row r="8" spans="1:10">
      <c r="A8" s="27">
        <v>4</v>
      </c>
      <c r="B8" s="28" t="s">
        <v>82</v>
      </c>
      <c r="C8" s="54">
        <f>جو!C15</f>
        <v>6665.9220000000005</v>
      </c>
      <c r="D8" s="55">
        <f>جو!D15</f>
        <v>0</v>
      </c>
      <c r="E8" s="51">
        <f t="shared" si="0"/>
        <v>6665.9220000000005</v>
      </c>
      <c r="F8" s="54">
        <f>جو!F15</f>
        <v>19333.857476310372</v>
      </c>
      <c r="G8" s="55">
        <f>جو!G15</f>
        <v>0</v>
      </c>
      <c r="H8" s="51">
        <f t="shared" si="1"/>
        <v>19333.857476310372</v>
      </c>
      <c r="I8" s="52">
        <f t="shared" si="2"/>
        <v>2900.4025964165753</v>
      </c>
      <c r="J8" s="53" t="e">
        <f t="shared" si="3"/>
        <v>#DIV/0!</v>
      </c>
    </row>
    <row r="9" spans="1:10">
      <c r="A9" s="27">
        <v>5</v>
      </c>
      <c r="B9" s="28" t="s">
        <v>116</v>
      </c>
      <c r="C9" s="54">
        <f>'چغندر (فاقدبرنامه)'!C14</f>
        <v>0</v>
      </c>
      <c r="D9" s="55" t="e">
        <f>'چغندر (فاقدبرنامه)'!#REF!</f>
        <v>#REF!</v>
      </c>
      <c r="E9" s="51" t="e">
        <f t="shared" si="0"/>
        <v>#REF!</v>
      </c>
      <c r="F9" s="54">
        <f>'چغندر (فاقدبرنامه)'!D14</f>
        <v>0</v>
      </c>
      <c r="G9" s="55" t="e">
        <f>'چغندر (فاقدبرنامه)'!#REF!</f>
        <v>#REF!</v>
      </c>
      <c r="H9" s="51" t="e">
        <f t="shared" si="1"/>
        <v>#REF!</v>
      </c>
      <c r="I9" s="52" t="e">
        <f t="shared" si="2"/>
        <v>#DIV/0!</v>
      </c>
      <c r="J9" s="53" t="e">
        <f t="shared" si="3"/>
        <v>#REF!</v>
      </c>
    </row>
    <row r="10" spans="1:10">
      <c r="A10" s="27">
        <v>6</v>
      </c>
      <c r="B10" s="28" t="s">
        <v>83</v>
      </c>
      <c r="C10" s="54">
        <v>0</v>
      </c>
      <c r="D10" s="55">
        <v>0</v>
      </c>
      <c r="E10" s="51">
        <f t="shared" si="0"/>
        <v>0</v>
      </c>
      <c r="F10" s="54">
        <v>0</v>
      </c>
      <c r="G10" s="55">
        <v>0</v>
      </c>
      <c r="H10" s="51">
        <f t="shared" si="1"/>
        <v>0</v>
      </c>
      <c r="I10" s="52" t="e">
        <f t="shared" si="2"/>
        <v>#DIV/0!</v>
      </c>
      <c r="J10" s="53" t="e">
        <f t="shared" si="3"/>
        <v>#DIV/0!</v>
      </c>
    </row>
    <row r="11" spans="1:10">
      <c r="A11" s="27">
        <v>7</v>
      </c>
      <c r="B11" s="28" t="s">
        <v>84</v>
      </c>
      <c r="C11" s="54">
        <f>سویا!C15</f>
        <v>50</v>
      </c>
      <c r="D11" s="55">
        <f>سویا!D15</f>
        <v>0</v>
      </c>
      <c r="E11" s="51">
        <f t="shared" si="0"/>
        <v>50</v>
      </c>
      <c r="F11" s="54">
        <f>سویا!F15</f>
        <v>100</v>
      </c>
      <c r="G11" s="55">
        <f>سویا!G15</f>
        <v>0</v>
      </c>
      <c r="H11" s="51">
        <f t="shared" si="1"/>
        <v>100</v>
      </c>
      <c r="I11" s="52">
        <f t="shared" si="2"/>
        <v>2000</v>
      </c>
      <c r="J11" s="53" t="e">
        <f t="shared" si="3"/>
        <v>#DIV/0!</v>
      </c>
    </row>
    <row r="12" spans="1:10">
      <c r="A12" s="27">
        <v>8</v>
      </c>
      <c r="B12" s="28" t="s">
        <v>85</v>
      </c>
      <c r="C12" s="54">
        <f>كلزا!C15</f>
        <v>1500</v>
      </c>
      <c r="D12" s="55">
        <f>كلزا!D15</f>
        <v>0</v>
      </c>
      <c r="E12" s="51">
        <f t="shared" si="0"/>
        <v>1500</v>
      </c>
      <c r="F12" s="54">
        <f>كلزا!F15</f>
        <v>2625</v>
      </c>
      <c r="G12" s="55">
        <f>كلزا!G15</f>
        <v>0</v>
      </c>
      <c r="H12" s="51">
        <f t="shared" si="1"/>
        <v>2625</v>
      </c>
      <c r="I12" s="52">
        <f t="shared" si="2"/>
        <v>1750</v>
      </c>
      <c r="J12" s="53" t="e">
        <f t="shared" si="3"/>
        <v>#DIV/0!</v>
      </c>
    </row>
    <row r="13" spans="1:10">
      <c r="A13" s="27">
        <v>9</v>
      </c>
      <c r="B13" s="28" t="s">
        <v>86</v>
      </c>
      <c r="C13" s="54">
        <f>کنجد!C15</f>
        <v>10000</v>
      </c>
      <c r="D13" s="55">
        <f>کنجد!D15</f>
        <v>0</v>
      </c>
      <c r="E13" s="51">
        <f t="shared" si="0"/>
        <v>10000</v>
      </c>
      <c r="F13" s="54">
        <f>کنجد!F15</f>
        <v>12000</v>
      </c>
      <c r="G13" s="55">
        <f>کنجد!G15</f>
        <v>0</v>
      </c>
      <c r="H13" s="51">
        <f t="shared" si="1"/>
        <v>12000</v>
      </c>
      <c r="I13" s="52">
        <f t="shared" si="2"/>
        <v>1200</v>
      </c>
      <c r="J13" s="53" t="e">
        <f t="shared" si="3"/>
        <v>#DIV/0!</v>
      </c>
    </row>
    <row r="14" spans="1:10">
      <c r="A14" s="27">
        <v>10</v>
      </c>
      <c r="B14" s="28" t="s">
        <v>87</v>
      </c>
      <c r="C14" s="54">
        <f>'گلرنگ '!C15</f>
        <v>100</v>
      </c>
      <c r="D14" s="55">
        <f>'گلرنگ '!D15</f>
        <v>90</v>
      </c>
      <c r="E14" s="51">
        <f t="shared" si="0"/>
        <v>190</v>
      </c>
      <c r="F14" s="54">
        <f>'گلرنگ '!F15</f>
        <v>140</v>
      </c>
      <c r="G14" s="55">
        <f>'گلرنگ '!G15</f>
        <v>50</v>
      </c>
      <c r="H14" s="51">
        <f t="shared" si="1"/>
        <v>190</v>
      </c>
      <c r="I14" s="52">
        <f t="shared" si="2"/>
        <v>1400</v>
      </c>
      <c r="J14" s="53">
        <f t="shared" si="3"/>
        <v>555.55555555555554</v>
      </c>
    </row>
    <row r="15" spans="1:10">
      <c r="A15" s="27">
        <v>11</v>
      </c>
      <c r="B15" s="28" t="s">
        <v>88</v>
      </c>
      <c r="C15" s="54">
        <f>'آفتابگردان (فاقد برنامه)'!C15</f>
        <v>100</v>
      </c>
      <c r="D15" s="55">
        <f>'آفتابگردان (فاقد برنامه)'!D15</f>
        <v>0</v>
      </c>
      <c r="E15" s="51">
        <f t="shared" si="0"/>
        <v>100</v>
      </c>
      <c r="F15" s="54">
        <f>'آفتابگردان (فاقد برنامه)'!F15</f>
        <v>180</v>
      </c>
      <c r="G15" s="55">
        <f>'آفتابگردان (فاقد برنامه)'!G15</f>
        <v>0</v>
      </c>
      <c r="H15" s="51">
        <f t="shared" si="1"/>
        <v>180</v>
      </c>
      <c r="I15" s="52">
        <f t="shared" si="2"/>
        <v>1800</v>
      </c>
      <c r="J15" s="53" t="e">
        <f t="shared" si="3"/>
        <v>#DIV/0!</v>
      </c>
    </row>
    <row r="16" spans="1:10">
      <c r="A16" s="27">
        <v>12</v>
      </c>
      <c r="B16" s="28" t="s">
        <v>89</v>
      </c>
      <c r="C16" s="54" t="e">
        <f>#REF!</f>
        <v>#REF!</v>
      </c>
      <c r="D16" s="55" t="e">
        <f>#REF!</f>
        <v>#REF!</v>
      </c>
      <c r="E16" s="51" t="e">
        <f t="shared" si="0"/>
        <v>#REF!</v>
      </c>
      <c r="F16" s="54" t="e">
        <f>#REF!</f>
        <v>#REF!</v>
      </c>
      <c r="G16" s="55" t="e">
        <f>#REF!</f>
        <v>#REF!</v>
      </c>
      <c r="H16" s="51" t="e">
        <f t="shared" si="1"/>
        <v>#REF!</v>
      </c>
      <c r="I16" s="52" t="e">
        <f t="shared" si="2"/>
        <v>#REF!</v>
      </c>
      <c r="J16" s="53" t="e">
        <f t="shared" si="3"/>
        <v>#REF!</v>
      </c>
    </row>
    <row r="17" spans="1:10">
      <c r="A17" s="27">
        <v>13</v>
      </c>
      <c r="B17" s="28" t="s">
        <v>90</v>
      </c>
      <c r="C17" s="54" t="e">
        <f>#REF!</f>
        <v>#REF!</v>
      </c>
      <c r="D17" s="55" t="e">
        <f>#REF!</f>
        <v>#REF!</v>
      </c>
      <c r="E17" s="51" t="e">
        <f t="shared" si="0"/>
        <v>#REF!</v>
      </c>
      <c r="F17" s="54" t="e">
        <f>#REF!</f>
        <v>#REF!</v>
      </c>
      <c r="G17" s="55" t="e">
        <f>#REF!</f>
        <v>#REF!</v>
      </c>
      <c r="H17" s="51" t="e">
        <f t="shared" si="1"/>
        <v>#REF!</v>
      </c>
      <c r="I17" s="52" t="e">
        <f t="shared" si="2"/>
        <v>#REF!</v>
      </c>
      <c r="J17" s="53" t="e">
        <f t="shared" si="3"/>
        <v>#REF!</v>
      </c>
    </row>
    <row r="18" spans="1:10">
      <c r="A18" s="27">
        <v>14</v>
      </c>
      <c r="B18" s="28" t="s">
        <v>91</v>
      </c>
      <c r="C18" s="54" t="e">
        <f>#REF!</f>
        <v>#REF!</v>
      </c>
      <c r="D18" s="55" t="e">
        <f>#REF!</f>
        <v>#REF!</v>
      </c>
      <c r="E18" s="51" t="e">
        <f t="shared" si="0"/>
        <v>#REF!</v>
      </c>
      <c r="F18" s="54" t="e">
        <f>#REF!</f>
        <v>#REF!</v>
      </c>
      <c r="G18" s="55" t="e">
        <f>#REF!</f>
        <v>#REF!</v>
      </c>
      <c r="H18" s="51" t="e">
        <f t="shared" si="1"/>
        <v>#REF!</v>
      </c>
      <c r="I18" s="52" t="e">
        <f t="shared" si="2"/>
        <v>#REF!</v>
      </c>
      <c r="J18" s="53" t="e">
        <f t="shared" si="3"/>
        <v>#REF!</v>
      </c>
    </row>
    <row r="19" spans="1:10">
      <c r="A19" s="27">
        <v>15</v>
      </c>
      <c r="B19" s="28" t="s">
        <v>92</v>
      </c>
      <c r="C19" s="54" t="e">
        <f>#REF!</f>
        <v>#REF!</v>
      </c>
      <c r="D19" s="55" t="e">
        <f>#REF!</f>
        <v>#REF!</v>
      </c>
      <c r="E19" s="51" t="e">
        <f t="shared" si="0"/>
        <v>#REF!</v>
      </c>
      <c r="F19" s="54" t="e">
        <f>#REF!</f>
        <v>#REF!</v>
      </c>
      <c r="G19" s="55" t="e">
        <f>#REF!</f>
        <v>#REF!</v>
      </c>
      <c r="H19" s="51" t="e">
        <f t="shared" si="1"/>
        <v>#REF!</v>
      </c>
      <c r="I19" s="52" t="e">
        <f t="shared" si="2"/>
        <v>#REF!</v>
      </c>
      <c r="J19" s="53" t="e">
        <f t="shared" si="3"/>
        <v>#REF!</v>
      </c>
    </row>
    <row r="20" spans="1:10">
      <c r="A20" s="27">
        <v>16</v>
      </c>
      <c r="B20" s="28" t="s">
        <v>93</v>
      </c>
      <c r="C20" s="54" t="e">
        <f>#REF!</f>
        <v>#REF!</v>
      </c>
      <c r="D20" s="55" t="e">
        <f>#REF!</f>
        <v>#REF!</v>
      </c>
      <c r="E20" s="51" t="e">
        <f t="shared" si="0"/>
        <v>#REF!</v>
      </c>
      <c r="F20" s="54" t="e">
        <f>#REF!</f>
        <v>#REF!</v>
      </c>
      <c r="G20" s="55" t="e">
        <f>#REF!</f>
        <v>#REF!</v>
      </c>
      <c r="H20" s="51" t="e">
        <f t="shared" si="1"/>
        <v>#REF!</v>
      </c>
      <c r="I20" s="52" t="e">
        <f t="shared" si="2"/>
        <v>#REF!</v>
      </c>
      <c r="J20" s="53" t="e">
        <f t="shared" si="3"/>
        <v>#REF!</v>
      </c>
    </row>
    <row r="21" spans="1:10">
      <c r="A21" s="27">
        <v>17</v>
      </c>
      <c r="B21" s="28" t="s">
        <v>94</v>
      </c>
      <c r="C21" s="54" t="e">
        <f>#REF!</f>
        <v>#REF!</v>
      </c>
      <c r="D21" s="55" t="e">
        <f>#REF!</f>
        <v>#REF!</v>
      </c>
      <c r="E21" s="51" t="e">
        <f t="shared" si="0"/>
        <v>#REF!</v>
      </c>
      <c r="F21" s="54" t="e">
        <f>#REF!</f>
        <v>#REF!</v>
      </c>
      <c r="G21" s="55" t="e">
        <f>#REF!</f>
        <v>#REF!</v>
      </c>
      <c r="H21" s="51" t="e">
        <f t="shared" si="1"/>
        <v>#REF!</v>
      </c>
      <c r="I21" s="52" t="e">
        <f t="shared" si="2"/>
        <v>#REF!</v>
      </c>
      <c r="J21" s="53" t="e">
        <f t="shared" si="3"/>
        <v>#REF!</v>
      </c>
    </row>
    <row r="22" spans="1:10" ht="19.5" customHeight="1">
      <c r="A22" s="27">
        <v>18</v>
      </c>
      <c r="B22" s="28" t="s">
        <v>95</v>
      </c>
      <c r="C22" s="54" t="e">
        <f>#REF!</f>
        <v>#REF!</v>
      </c>
      <c r="D22" s="55" t="e">
        <f>#REF!</f>
        <v>#REF!</v>
      </c>
      <c r="E22" s="51" t="e">
        <f t="shared" si="0"/>
        <v>#REF!</v>
      </c>
      <c r="F22" s="54" t="e">
        <f>#REF!</f>
        <v>#REF!</v>
      </c>
      <c r="G22" s="55" t="e">
        <f>#REF!</f>
        <v>#REF!</v>
      </c>
      <c r="H22" s="51" t="e">
        <f t="shared" si="1"/>
        <v>#REF!</v>
      </c>
      <c r="I22" s="52" t="e">
        <f t="shared" si="2"/>
        <v>#REF!</v>
      </c>
      <c r="J22" s="53" t="e">
        <f t="shared" si="3"/>
        <v>#REF!</v>
      </c>
    </row>
    <row r="23" spans="1:10" ht="18.75" customHeight="1">
      <c r="A23" s="27">
        <v>19</v>
      </c>
      <c r="B23" s="29" t="s">
        <v>96</v>
      </c>
      <c r="C23" s="54" t="e">
        <f>#REF!</f>
        <v>#REF!</v>
      </c>
      <c r="D23" s="55" t="e">
        <f>#REF!</f>
        <v>#REF!</v>
      </c>
      <c r="E23" s="51" t="e">
        <f t="shared" si="0"/>
        <v>#REF!</v>
      </c>
      <c r="F23" s="54" t="e">
        <f>#REF!</f>
        <v>#REF!</v>
      </c>
      <c r="G23" s="55" t="e">
        <f>#REF!</f>
        <v>#REF!</v>
      </c>
      <c r="H23" s="51" t="e">
        <f t="shared" si="1"/>
        <v>#REF!</v>
      </c>
      <c r="I23" s="52" t="e">
        <f t="shared" si="2"/>
        <v>#REF!</v>
      </c>
      <c r="J23" s="53" t="e">
        <f t="shared" si="3"/>
        <v>#REF!</v>
      </c>
    </row>
    <row r="24" spans="1:10">
      <c r="A24" s="27">
        <v>20</v>
      </c>
      <c r="B24" s="28" t="s">
        <v>97</v>
      </c>
      <c r="C24" s="54" t="e">
        <f>#REF!</f>
        <v>#REF!</v>
      </c>
      <c r="D24" s="55" t="e">
        <f>#REF!</f>
        <v>#REF!</v>
      </c>
      <c r="E24" s="51" t="e">
        <f t="shared" si="0"/>
        <v>#REF!</v>
      </c>
      <c r="F24" s="54" t="e">
        <f>#REF!</f>
        <v>#REF!</v>
      </c>
      <c r="G24" s="55" t="e">
        <f>#REF!</f>
        <v>#REF!</v>
      </c>
      <c r="H24" s="51" t="e">
        <f t="shared" si="1"/>
        <v>#REF!</v>
      </c>
      <c r="I24" s="52" t="e">
        <f t="shared" si="2"/>
        <v>#REF!</v>
      </c>
      <c r="J24" s="53" t="e">
        <f t="shared" si="3"/>
        <v>#REF!</v>
      </c>
    </row>
    <row r="25" spans="1:10">
      <c r="A25" s="27">
        <v>21</v>
      </c>
      <c r="B25" s="28" t="s">
        <v>98</v>
      </c>
      <c r="C25" s="54">
        <f>'نخود '!C15</f>
        <v>0</v>
      </c>
      <c r="D25" s="55">
        <f>'نخود '!D15</f>
        <v>220</v>
      </c>
      <c r="E25" s="51">
        <f t="shared" si="0"/>
        <v>220</v>
      </c>
      <c r="F25" s="54">
        <f>'نخود '!F15</f>
        <v>0</v>
      </c>
      <c r="G25" s="55">
        <f>'نخود '!G15</f>
        <v>130</v>
      </c>
      <c r="H25" s="51">
        <f t="shared" si="1"/>
        <v>130</v>
      </c>
      <c r="I25" s="52" t="e">
        <f t="shared" si="2"/>
        <v>#DIV/0!</v>
      </c>
      <c r="J25" s="53">
        <f t="shared" si="3"/>
        <v>590.90909090909088</v>
      </c>
    </row>
    <row r="26" spans="1:10">
      <c r="A26" s="27">
        <v>22</v>
      </c>
      <c r="B26" s="28" t="s">
        <v>99</v>
      </c>
      <c r="C26" s="54">
        <f>'لوبیا '!C14</f>
        <v>1582</v>
      </c>
      <c r="D26" s="55" t="e">
        <f>'لوبیا '!#REF!</f>
        <v>#REF!</v>
      </c>
      <c r="E26" s="51" t="e">
        <f t="shared" si="0"/>
        <v>#REF!</v>
      </c>
      <c r="F26" s="54">
        <f>'لوبیا '!D14</f>
        <v>3322.2</v>
      </c>
      <c r="G26" s="55" t="e">
        <f>'لوبیا '!#REF!</f>
        <v>#REF!</v>
      </c>
      <c r="H26" s="51" t="e">
        <f t="shared" si="1"/>
        <v>#REF!</v>
      </c>
      <c r="I26" s="52">
        <f t="shared" si="2"/>
        <v>2100</v>
      </c>
      <c r="J26" s="53" t="e">
        <f t="shared" si="3"/>
        <v>#REF!</v>
      </c>
    </row>
    <row r="27" spans="1:10">
      <c r="A27" s="27">
        <v>23</v>
      </c>
      <c r="B27" s="28" t="s">
        <v>100</v>
      </c>
      <c r="C27" s="54">
        <f>'عدس '!C15</f>
        <v>0</v>
      </c>
      <c r="D27" s="55">
        <f>'عدس '!D15</f>
        <v>170</v>
      </c>
      <c r="E27" s="51">
        <f t="shared" si="0"/>
        <v>170</v>
      </c>
      <c r="F27" s="54">
        <f>'عدس '!F15</f>
        <v>0</v>
      </c>
      <c r="G27" s="55">
        <f>'عدس '!G15</f>
        <v>210</v>
      </c>
      <c r="H27" s="51">
        <f t="shared" si="1"/>
        <v>210</v>
      </c>
      <c r="I27" s="52" t="e">
        <f t="shared" si="2"/>
        <v>#DIV/0!</v>
      </c>
      <c r="J27" s="53">
        <f t="shared" si="3"/>
        <v>1235.2941176470588</v>
      </c>
    </row>
    <row r="28" spans="1:10">
      <c r="A28" s="27">
        <v>24</v>
      </c>
      <c r="B28" s="28" t="s">
        <v>101</v>
      </c>
      <c r="C28" s="54">
        <f>'سایرحبوبات '!C14</f>
        <v>1500</v>
      </c>
      <c r="D28" s="55" t="e">
        <f>'سایرحبوبات '!#REF!</f>
        <v>#REF!</v>
      </c>
      <c r="E28" s="51" t="e">
        <f t="shared" si="0"/>
        <v>#REF!</v>
      </c>
      <c r="F28" s="54">
        <f>'سایرحبوبات '!D14</f>
        <v>2755</v>
      </c>
      <c r="G28" s="55" t="e">
        <f>'سایرحبوبات '!#REF!</f>
        <v>#REF!</v>
      </c>
      <c r="H28" s="51" t="e">
        <f t="shared" si="1"/>
        <v>#REF!</v>
      </c>
      <c r="I28" s="52">
        <f t="shared" si="2"/>
        <v>1836.6666666666667</v>
      </c>
      <c r="J28" s="53" t="e">
        <f t="shared" si="3"/>
        <v>#REF!</v>
      </c>
    </row>
    <row r="29" spans="1:10">
      <c r="A29" s="27">
        <v>25</v>
      </c>
      <c r="B29" s="28" t="s">
        <v>102</v>
      </c>
      <c r="C29" s="54" t="e">
        <f>#REF!</f>
        <v>#REF!</v>
      </c>
      <c r="D29" s="55" t="e">
        <f>#REF!</f>
        <v>#REF!</v>
      </c>
      <c r="E29" s="51" t="e">
        <f t="shared" si="0"/>
        <v>#REF!</v>
      </c>
      <c r="F29" s="54" t="e">
        <f>#REF!</f>
        <v>#REF!</v>
      </c>
      <c r="G29" s="55" t="e">
        <f>#REF!</f>
        <v>#REF!</v>
      </c>
      <c r="H29" s="51" t="e">
        <f t="shared" si="1"/>
        <v>#REF!</v>
      </c>
      <c r="I29" s="52" t="e">
        <f t="shared" si="2"/>
        <v>#REF!</v>
      </c>
      <c r="J29" s="53" t="e">
        <f t="shared" si="3"/>
        <v>#REF!</v>
      </c>
    </row>
    <row r="30" spans="1:10">
      <c r="A30" s="27">
        <v>26</v>
      </c>
      <c r="B30" s="28" t="s">
        <v>103</v>
      </c>
      <c r="C30" s="54" t="e">
        <f>#REF!</f>
        <v>#REF!</v>
      </c>
      <c r="D30" s="55" t="e">
        <f>#REF!</f>
        <v>#REF!</v>
      </c>
      <c r="E30" s="51" t="e">
        <f t="shared" si="0"/>
        <v>#REF!</v>
      </c>
      <c r="F30" s="54" t="e">
        <f>#REF!</f>
        <v>#REF!</v>
      </c>
      <c r="G30" s="55" t="e">
        <f>#REF!</f>
        <v>#REF!</v>
      </c>
      <c r="H30" s="51" t="e">
        <f t="shared" si="1"/>
        <v>#REF!</v>
      </c>
      <c r="I30" s="52" t="e">
        <f t="shared" si="2"/>
        <v>#REF!</v>
      </c>
      <c r="J30" s="53" t="e">
        <f t="shared" si="3"/>
        <v>#REF!</v>
      </c>
    </row>
    <row r="31" spans="1:10">
      <c r="A31" s="27">
        <v>27</v>
      </c>
      <c r="B31" s="28" t="s">
        <v>104</v>
      </c>
      <c r="C31" s="54" t="e">
        <f>#REF!</f>
        <v>#REF!</v>
      </c>
      <c r="D31" s="55" t="e">
        <f>#REF!</f>
        <v>#REF!</v>
      </c>
      <c r="E31" s="51" t="e">
        <f t="shared" si="0"/>
        <v>#REF!</v>
      </c>
      <c r="F31" s="54" t="e">
        <f>#REF!</f>
        <v>#REF!</v>
      </c>
      <c r="G31" s="55" t="e">
        <f>#REF!</f>
        <v>#REF!</v>
      </c>
      <c r="H31" s="51" t="e">
        <f t="shared" si="1"/>
        <v>#REF!</v>
      </c>
      <c r="I31" s="52" t="e">
        <f t="shared" si="2"/>
        <v>#REF!</v>
      </c>
      <c r="J31" s="53" t="e">
        <f t="shared" si="3"/>
        <v>#REF!</v>
      </c>
    </row>
    <row r="32" spans="1:10" ht="21.75" thickBot="1">
      <c r="A32" s="24">
        <v>28</v>
      </c>
      <c r="B32" s="19" t="s">
        <v>124</v>
      </c>
      <c r="C32" s="56" t="e">
        <f>#REF!</f>
        <v>#REF!</v>
      </c>
      <c r="D32" s="57" t="e">
        <f>#REF!</f>
        <v>#REF!</v>
      </c>
      <c r="E32" s="51" t="e">
        <f t="shared" si="0"/>
        <v>#REF!</v>
      </c>
      <c r="F32" s="56" t="e">
        <f>#REF!</f>
        <v>#REF!</v>
      </c>
      <c r="G32" s="57" t="e">
        <f>#REF!</f>
        <v>#REF!</v>
      </c>
      <c r="H32" s="51" t="e">
        <f t="shared" si="1"/>
        <v>#REF!</v>
      </c>
      <c r="I32" s="52" t="e">
        <f t="shared" si="2"/>
        <v>#REF!</v>
      </c>
      <c r="J32" s="53" t="e">
        <f t="shared" si="3"/>
        <v>#REF!</v>
      </c>
    </row>
    <row r="33" spans="1:10" ht="21.75" thickBot="1">
      <c r="A33" s="25" t="s">
        <v>6</v>
      </c>
      <c r="B33" s="20"/>
      <c r="C33" s="58" t="e">
        <f>SUM(C5:C32)</f>
        <v>#REF!</v>
      </c>
      <c r="D33" s="58" t="e">
        <f t="shared" ref="D33:H33" si="4">SUM(D5:D32)</f>
        <v>#REF!</v>
      </c>
      <c r="E33" s="58" t="e">
        <f t="shared" si="4"/>
        <v>#REF!</v>
      </c>
      <c r="F33" s="58" t="e">
        <f t="shared" si="4"/>
        <v>#REF!</v>
      </c>
      <c r="G33" s="58" t="e">
        <f t="shared" si="4"/>
        <v>#REF!</v>
      </c>
      <c r="H33" s="58" t="e">
        <f t="shared" si="4"/>
        <v>#REF!</v>
      </c>
      <c r="I33" s="58"/>
      <c r="J33" s="59"/>
    </row>
  </sheetData>
  <mergeCells count="7">
    <mergeCell ref="A1:J1"/>
    <mergeCell ref="H2:J2"/>
    <mergeCell ref="A3:A4"/>
    <mergeCell ref="B3:B4"/>
    <mergeCell ref="C3:E3"/>
    <mergeCell ref="F3:H3"/>
    <mergeCell ref="I3:J3"/>
  </mergeCells>
  <printOptions horizontalCentered="1" verticalCentered="1"/>
  <pageMargins left="0.31496062992125984" right="0.31496062992125984" top="0.15748031496062992" bottom="0.27559055118110237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39</vt:i4>
      </vt:variant>
    </vt:vector>
  </HeadingPairs>
  <TitlesOfParts>
    <vt:vector size="89" baseType="lpstr">
      <vt:lpstr>شرقی</vt:lpstr>
      <vt:lpstr>غربی</vt:lpstr>
      <vt:lpstr>اردبیل</vt:lpstr>
      <vt:lpstr>اصفهان</vt:lpstr>
      <vt:lpstr>البرز</vt:lpstr>
      <vt:lpstr>ایلام</vt:lpstr>
      <vt:lpstr>بوشهر</vt:lpstr>
      <vt:lpstr>تهران</vt:lpstr>
      <vt:lpstr>جنوب کرمان</vt:lpstr>
      <vt:lpstr>چهارمحال</vt:lpstr>
      <vt:lpstr>خ جنوبی </vt:lpstr>
      <vt:lpstr>خ رضوی </vt:lpstr>
      <vt:lpstr>خ شمالی</vt:lpstr>
      <vt:lpstr>خوزستان </vt:lpstr>
      <vt:lpstr>زنجان </vt:lpstr>
      <vt:lpstr>سمنان </vt:lpstr>
      <vt:lpstr>سیستان</vt:lpstr>
      <vt:lpstr>فارس </vt:lpstr>
      <vt:lpstr>قزوین </vt:lpstr>
      <vt:lpstr>قم </vt:lpstr>
      <vt:lpstr>کردستان </vt:lpstr>
      <vt:lpstr>کرمان </vt:lpstr>
      <vt:lpstr>کرمانشاه </vt:lpstr>
      <vt:lpstr>کهگیلویه </vt:lpstr>
      <vt:lpstr>گلستان </vt:lpstr>
      <vt:lpstr>گیلان </vt:lpstr>
      <vt:lpstr>لرستان </vt:lpstr>
      <vt:lpstr>مازندران </vt:lpstr>
      <vt:lpstr>مرکزی </vt:lpstr>
      <vt:lpstr>هرمزگان </vt:lpstr>
      <vt:lpstr>همدان </vt:lpstr>
      <vt:lpstr>یزد </vt:lpstr>
      <vt:lpstr>محصولی</vt:lpstr>
      <vt:lpstr>استانی</vt:lpstr>
      <vt:lpstr>گندم</vt:lpstr>
      <vt:lpstr>جو</vt:lpstr>
      <vt:lpstr>شلتوک</vt:lpstr>
      <vt:lpstr>ذرت دانه ای (فاقد برنامه</vt:lpstr>
      <vt:lpstr>چغندر (فاقدبرنامه)</vt:lpstr>
      <vt:lpstr>نيشكر (فاقد برنامه)</vt:lpstr>
      <vt:lpstr>کاملینا</vt:lpstr>
      <vt:lpstr>سویا</vt:lpstr>
      <vt:lpstr>کنجد</vt:lpstr>
      <vt:lpstr>گلرنگ </vt:lpstr>
      <vt:lpstr>آفتابگردان (فاقد برنامه)</vt:lpstr>
      <vt:lpstr>كلزا</vt:lpstr>
      <vt:lpstr>نخود </vt:lpstr>
      <vt:lpstr>لوبیا </vt:lpstr>
      <vt:lpstr>عدس </vt:lpstr>
      <vt:lpstr>سایرحبوبات </vt:lpstr>
      <vt:lpstr>اردبیل!Print_Area</vt:lpstr>
      <vt:lpstr>اصفهان!Print_Area</vt:lpstr>
      <vt:lpstr>البرز!Print_Area</vt:lpstr>
      <vt:lpstr>ایلام!Print_Area</vt:lpstr>
      <vt:lpstr>بوشهر!Print_Area</vt:lpstr>
      <vt:lpstr>تهران!Print_Area</vt:lpstr>
      <vt:lpstr>'جنوب کرمان'!Print_Area</vt:lpstr>
      <vt:lpstr>جو!Print_Area</vt:lpstr>
      <vt:lpstr>چهارمحال!Print_Area</vt:lpstr>
      <vt:lpstr>'خ جنوبی '!Print_Area</vt:lpstr>
      <vt:lpstr>'خ رضوی '!Print_Area</vt:lpstr>
      <vt:lpstr>'خ شمالی'!Print_Area</vt:lpstr>
      <vt:lpstr>'خوزستان '!Print_Area</vt:lpstr>
      <vt:lpstr>'ذرت دانه ای (فاقد برنامه'!Print_Area</vt:lpstr>
      <vt:lpstr>'زنجان '!Print_Area</vt:lpstr>
      <vt:lpstr>'سمنان '!Print_Area</vt:lpstr>
      <vt:lpstr>سیستان!Print_Area</vt:lpstr>
      <vt:lpstr>شرقی!Print_Area</vt:lpstr>
      <vt:lpstr>شلتوک!Print_Area</vt:lpstr>
      <vt:lpstr>غربی!Print_Area</vt:lpstr>
      <vt:lpstr>'فارس '!Print_Area</vt:lpstr>
      <vt:lpstr>'قزوین '!Print_Area</vt:lpstr>
      <vt:lpstr>'قم '!Print_Area</vt:lpstr>
      <vt:lpstr>کاملینا!Print_Area</vt:lpstr>
      <vt:lpstr>'کردستان '!Print_Area</vt:lpstr>
      <vt:lpstr>'کرمان '!Print_Area</vt:lpstr>
      <vt:lpstr>'کرمانشاه '!Print_Area</vt:lpstr>
      <vt:lpstr>'کهگیلویه '!Print_Area</vt:lpstr>
      <vt:lpstr>'گلرنگ '!Print_Area</vt:lpstr>
      <vt:lpstr>'گلستان '!Print_Area</vt:lpstr>
      <vt:lpstr>گندم!Print_Area</vt:lpstr>
      <vt:lpstr>'گیلان '!Print_Area</vt:lpstr>
      <vt:lpstr>'لرستان '!Print_Area</vt:lpstr>
      <vt:lpstr>'مازندران '!Print_Area</vt:lpstr>
      <vt:lpstr>محصولی!Print_Area</vt:lpstr>
      <vt:lpstr>'مرکزی '!Print_Area</vt:lpstr>
      <vt:lpstr>'هرمزگان '!Print_Area</vt:lpstr>
      <vt:lpstr>'همدان '!Print_Area</vt:lpstr>
      <vt:lpstr>'یزد '!Print_Area</vt:lpstr>
    </vt:vector>
  </TitlesOfParts>
  <Company>PARANDCO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n.nekozad</dc:creator>
  <cp:lastModifiedBy>sharifpor, kamal</cp:lastModifiedBy>
  <cp:lastPrinted>2024-10-16T09:00:58Z</cp:lastPrinted>
  <dcterms:created xsi:type="dcterms:W3CDTF">2014-12-07T05:20:23Z</dcterms:created>
  <dcterms:modified xsi:type="dcterms:W3CDTF">2025-10-11T04:33:34Z</dcterms:modified>
</cp:coreProperties>
</file>